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olors7.xml" ContentType="application/vnd.ms-office.chartcolorstyle+xml"/>
  <Override PartName="/xl/charts/colors6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440" activeTab="6"/>
  </bookViews>
  <sheets>
    <sheet name="鋁塊  六組全" sheetId="1" r:id="rId1"/>
    <sheet name="水 第1組" sheetId="2" r:id="rId2"/>
    <sheet name="水 第2組" sheetId="3" r:id="rId3"/>
    <sheet name="水 第3組" sheetId="4" r:id="rId4"/>
    <sheet name="水 第4組" sheetId="5" r:id="rId5"/>
    <sheet name="水 第5組" sheetId="6" r:id="rId6"/>
    <sheet name="水 第6組" sheetId="7" r:id="rId7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7"/>
  <c r="P7" i="6"/>
  <c r="P7" i="5"/>
  <c r="P7" i="4"/>
  <c r="P7" i="3"/>
  <c r="P7" i="2"/>
  <c r="J3" i="7"/>
  <c r="O6"/>
  <c r="N6"/>
  <c r="M6"/>
  <c r="L6"/>
  <c r="K6"/>
  <c r="O5"/>
  <c r="N5"/>
  <c r="M5"/>
  <c r="L5"/>
  <c r="K5"/>
  <c r="J3" i="6"/>
  <c r="O6"/>
  <c r="N6"/>
  <c r="M6"/>
  <c r="L6"/>
  <c r="K6"/>
  <c r="O5"/>
  <c r="N5"/>
  <c r="M5"/>
  <c r="L5"/>
  <c r="K5"/>
  <c r="J3" i="5"/>
  <c r="O6"/>
  <c r="N6"/>
  <c r="M6"/>
  <c r="L6"/>
  <c r="K6"/>
  <c r="O5"/>
  <c r="N5"/>
  <c r="M5"/>
  <c r="L5"/>
  <c r="K5"/>
  <c r="J3" i="4"/>
  <c r="O6"/>
  <c r="N6"/>
  <c r="M6"/>
  <c r="L6"/>
  <c r="K6"/>
  <c r="O5"/>
  <c r="N5"/>
  <c r="M5"/>
  <c r="L5"/>
  <c r="K5"/>
  <c r="J3" i="3"/>
  <c r="O6"/>
  <c r="N6"/>
  <c r="M6"/>
  <c r="L6"/>
  <c r="K6"/>
  <c r="O5"/>
  <c r="N5"/>
  <c r="M5"/>
  <c r="L5"/>
  <c r="K5"/>
  <c r="O5" i="2"/>
  <c r="N5"/>
  <c r="M5"/>
  <c r="L5"/>
  <c r="K5"/>
  <c r="J3"/>
  <c r="O6"/>
  <c r="N6"/>
  <c r="M6"/>
  <c r="L6"/>
  <c r="K6"/>
  <c r="O7" i="6" l="1"/>
  <c r="N7"/>
  <c r="M7"/>
  <c r="L7"/>
  <c r="K7"/>
  <c r="O7" i="7"/>
  <c r="N7"/>
  <c r="M7"/>
  <c r="L7"/>
  <c r="K7"/>
  <c r="O7" i="5"/>
  <c r="N7"/>
  <c r="M7"/>
  <c r="L7"/>
  <c r="K7"/>
  <c r="O7" i="4"/>
  <c r="N7"/>
  <c r="M7"/>
  <c r="L7"/>
  <c r="K7"/>
  <c r="O7" i="3"/>
  <c r="N7"/>
  <c r="M7"/>
  <c r="L7"/>
  <c r="K7"/>
  <c r="L7" i="2" l="1"/>
  <c r="M7"/>
  <c r="N7"/>
  <c r="O7"/>
  <c r="K7"/>
</calcChain>
</file>

<file path=xl/sharedStrings.xml><?xml version="1.0" encoding="utf-8"?>
<sst xmlns="http://schemas.openxmlformats.org/spreadsheetml/2006/main" count="126" uniqueCount="23">
  <si>
    <t>項目</t>
    <phoneticPr fontId="1" type="noConversion"/>
  </si>
  <si>
    <t>實驗次數</t>
    <phoneticPr fontId="1" type="noConversion"/>
  </si>
  <si>
    <r>
      <t>鋁塊的體積 V （cm</t>
    </r>
    <r>
      <rPr>
        <vertAlign val="superscript"/>
        <sz val="12"/>
        <color theme="1"/>
        <rFont val="新細明體"/>
        <family val="1"/>
        <charset val="136"/>
        <scheme val="minor"/>
      </rPr>
      <t>3</t>
    </r>
    <r>
      <rPr>
        <sz val="12"/>
        <color theme="1"/>
        <rFont val="新細明體"/>
        <family val="2"/>
        <charset val="136"/>
        <scheme val="minor"/>
      </rPr>
      <t>）</t>
    </r>
    <phoneticPr fontId="1" type="noConversion"/>
  </si>
  <si>
    <t>鋁塊的質量 M （g）</t>
    <phoneticPr fontId="1" type="noConversion"/>
  </si>
  <si>
    <t>延伸</t>
    <phoneticPr fontId="1" type="noConversion"/>
  </si>
  <si>
    <t>第 1 組</t>
    <phoneticPr fontId="1" type="noConversion"/>
  </si>
  <si>
    <t>燒杯加水的質量 M （g）</t>
    <phoneticPr fontId="1" type="noConversion"/>
  </si>
  <si>
    <t>水的質量 M （g）</t>
    <phoneticPr fontId="1" type="noConversion"/>
  </si>
  <si>
    <r>
      <t>水的體積 V （cm</t>
    </r>
    <r>
      <rPr>
        <vertAlign val="superscript"/>
        <sz val="12"/>
        <color theme="1"/>
        <rFont val="新細明體"/>
        <family val="1"/>
        <charset val="136"/>
        <scheme val="minor"/>
      </rPr>
      <t>3</t>
    </r>
    <r>
      <rPr>
        <sz val="12"/>
        <color theme="1"/>
        <rFont val="新細明體"/>
        <family val="2"/>
        <charset val="136"/>
        <scheme val="minor"/>
      </rPr>
      <t>）</t>
    </r>
    <phoneticPr fontId="1" type="noConversion"/>
  </si>
  <si>
    <r>
      <t>M/V  (g/cm</t>
    </r>
    <r>
      <rPr>
        <vertAlign val="superscript"/>
        <sz val="14"/>
        <color theme="1"/>
        <rFont val="新細明體"/>
        <family val="1"/>
        <charset val="136"/>
        <scheme val="minor"/>
      </rPr>
      <t>3</t>
    </r>
    <r>
      <rPr>
        <sz val="14"/>
        <color theme="1"/>
        <rFont val="新細明體"/>
        <family val="1"/>
        <charset val="136"/>
        <scheme val="minor"/>
      </rPr>
      <t>)</t>
    </r>
    <phoneticPr fontId="1" type="noConversion"/>
  </si>
  <si>
    <r>
      <t>空量筒的質量 M</t>
    </r>
    <r>
      <rPr>
        <vertAlign val="subscript"/>
        <sz val="12"/>
        <color theme="1"/>
        <rFont val="新細明體"/>
        <family val="1"/>
        <charset val="136"/>
        <scheme val="minor"/>
      </rPr>
      <t>1</t>
    </r>
    <r>
      <rPr>
        <sz val="12"/>
        <color theme="1"/>
        <rFont val="新細明體"/>
        <family val="2"/>
        <charset val="136"/>
        <scheme val="minor"/>
      </rPr>
      <t xml:space="preserve"> （g）</t>
    </r>
    <phoneticPr fontId="1" type="noConversion"/>
  </si>
  <si>
    <r>
      <t>水的體積 V （cm</t>
    </r>
    <r>
      <rPr>
        <vertAlign val="superscript"/>
        <sz val="12"/>
        <color theme="1"/>
        <rFont val="新細明體"/>
        <family val="1"/>
        <charset val="136"/>
        <scheme val="minor"/>
      </rPr>
      <t>3</t>
    </r>
    <r>
      <rPr>
        <sz val="12"/>
        <color theme="1"/>
        <rFont val="新細明體"/>
        <family val="2"/>
        <charset val="136"/>
        <scheme val="minor"/>
      </rPr>
      <t>）</t>
    </r>
    <phoneticPr fontId="1" type="noConversion"/>
  </si>
  <si>
    <t>第 6 組</t>
    <phoneticPr fontId="1" type="noConversion"/>
  </si>
  <si>
    <t>第 6 組</t>
    <phoneticPr fontId="1" type="noConversion"/>
  </si>
  <si>
    <t>第 2 組</t>
    <phoneticPr fontId="1" type="noConversion"/>
  </si>
  <si>
    <t>第 3 組</t>
    <phoneticPr fontId="1" type="noConversion"/>
  </si>
  <si>
    <t>第 3 組</t>
    <phoneticPr fontId="1" type="noConversion"/>
  </si>
  <si>
    <t>第 4 組</t>
    <phoneticPr fontId="1" type="noConversion"/>
  </si>
  <si>
    <t>第 4 組</t>
    <phoneticPr fontId="1" type="noConversion"/>
  </si>
  <si>
    <t>第 5 組</t>
    <phoneticPr fontId="1" type="noConversion"/>
  </si>
  <si>
    <t>M/V平均值</t>
  </si>
  <si>
    <t>M/V平均值</t>
    <phoneticPr fontId="1" type="noConversion"/>
  </si>
  <si>
    <t>第         組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</si>
</sst>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vertAlign val="superscript"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vertAlign val="superscript"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vertAlign val="subscript"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6" fontId="0" fillId="6" borderId="10" xfId="0" applyNumberFormat="1" applyFill="1" applyBorder="1" applyAlignment="1">
      <alignment horizontal="center" vertical="center"/>
    </xf>
    <xf numFmtId="176" fontId="0" fillId="6" borderId="11" xfId="0" applyNumberFormat="1" applyFill="1" applyBorder="1" applyAlignment="1">
      <alignment horizontal="center" vertical="center"/>
    </xf>
    <xf numFmtId="176" fontId="0" fillId="6" borderId="12" xfId="0" applyNumberFormat="1" applyFill="1" applyBorder="1" applyAlignment="1">
      <alignment horizontal="center" vertical="center"/>
    </xf>
    <xf numFmtId="176" fontId="0" fillId="6" borderId="7" xfId="0" applyNumberFormat="1" applyFill="1" applyBorder="1" applyAlignment="1">
      <alignment horizontal="center" vertical="center"/>
    </xf>
    <xf numFmtId="176" fontId="0" fillId="6" borderId="8" xfId="0" applyNumberFormat="1" applyFill="1" applyBorder="1" applyAlignment="1">
      <alignment horizontal="center" vertical="center"/>
    </xf>
    <xf numFmtId="176" fontId="0" fillId="6" borderId="9" xfId="0" applyNumberFormat="1" applyFill="1" applyBorder="1" applyAlignment="1">
      <alignment horizontal="center" vertical="center"/>
    </xf>
    <xf numFmtId="177" fontId="0" fillId="6" borderId="10" xfId="0" applyNumberFormat="1" applyFill="1" applyBorder="1" applyAlignment="1">
      <alignment horizontal="center" vertical="center"/>
    </xf>
    <xf numFmtId="177" fontId="0" fillId="6" borderId="11" xfId="0" applyNumberFormat="1" applyFill="1" applyBorder="1" applyAlignment="1">
      <alignment horizontal="center" vertical="center"/>
    </xf>
    <xf numFmtId="177" fontId="0" fillId="6" borderId="1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13" xfId="0" applyFont="1" applyFill="1" applyBorder="1" applyAlignment="1">
      <alignment horizontal="center" vertical="center" textRotation="255"/>
    </xf>
    <xf numFmtId="0" fontId="8" fillId="4" borderId="14" xfId="0" applyFont="1" applyFill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FF"/>
      <color rgb="FF0000FF"/>
      <color rgb="FFFFFFCC"/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zh-TW" altLang="en-US">
                <a:solidFill>
                  <a:sysClr val="windowText" lastClr="000000"/>
                </a:solidFill>
              </a:rPr>
              <a:t>鋁塊  質量對體積圖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'鋁塊  六組全'!$B$5</c:f>
              <c:strCache>
                <c:ptCount val="1"/>
                <c:pt idx="0">
                  <c:v>鋁塊的體積 V （cm3）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'鋁塊  六組全'!$C$4:$H$4</c:f>
              <c:numCache>
                <c:formatCode>General</c:formatCode>
                <c:ptCount val="6"/>
                <c:pt idx="0">
                  <c:v>0</c:v>
                </c:pt>
                <c:pt idx="1">
                  <c:v>19.899999999999999</c:v>
                </c:pt>
                <c:pt idx="2">
                  <c:v>29.4</c:v>
                </c:pt>
                <c:pt idx="3">
                  <c:v>39.1</c:v>
                </c:pt>
                <c:pt idx="4">
                  <c:v>48.8</c:v>
                </c:pt>
                <c:pt idx="5">
                  <c:v>58.6</c:v>
                </c:pt>
              </c:numCache>
            </c:numRef>
          </c:xVal>
          <c:yVal>
            <c:numRef>
              <c:f>'鋁塊  六組全'!$C$5:$H$5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2.9</c:v>
                </c:pt>
                <c:pt idx="2">
                  <c:v>4</c:v>
                </c:pt>
                <c:pt idx="3">
                  <c:v>5.0999999999999996</c:v>
                </c:pt>
                <c:pt idx="4">
                  <c:v>6.9</c:v>
                </c:pt>
                <c:pt idx="5">
                  <c:v>8.1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D4A-468A-B1DE-74874ACBB5A9}"/>
            </c:ext>
          </c:extLst>
        </c:ser>
        <c:dLbls/>
        <c:axId val="74946432"/>
        <c:axId val="74960896"/>
      </c:scatterChart>
      <c:valAx>
        <c:axId val="749464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鋁塊的體積 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(cm3)</a:t>
                </a:r>
                <a:endParaRPr lang="zh-TW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194885767315872"/>
              <c:y val="0.889823788546255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960896"/>
        <c:crosses val="autoZero"/>
        <c:crossBetween val="midCat"/>
      </c:valAx>
      <c:valAx>
        <c:axId val="74960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鋁塊的質量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94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'水 第2組'!$J$6:$O$6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'水 第2組'!$J$5:$O$5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19.899999999999999</c:v>
                </c:pt>
                <c:pt idx="3">
                  <c:v>30</c:v>
                </c:pt>
                <c:pt idx="4">
                  <c:v>39.9</c:v>
                </c:pt>
                <c:pt idx="5">
                  <c:v>49.7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F63-4BCB-9E9E-385AF8ED8F7E}"/>
            </c:ext>
          </c:extLst>
        </c:ser>
        <c:dLbls/>
        <c:axId val="75745152"/>
        <c:axId val="75746688"/>
      </c:scatterChart>
      <c:valAx>
        <c:axId val="757451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746688"/>
        <c:crosses val="autoZero"/>
        <c:crossBetween val="midCat"/>
      </c:valAx>
      <c:valAx>
        <c:axId val="75746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74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2969352040399009E-2"/>
          <c:y val="3.1024528843683407E-2"/>
          <c:w val="0.86066316452711455"/>
          <c:h val="0.85267248073208468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Eq val="1"/>
            <c:trendlineLbl>
              <c:layout>
                <c:manualLayout>
                  <c:x val="-5.8146743412130393E-3"/>
                  <c:y val="0.496806565206220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zh-TW"/>
                </a:p>
              </c:txPr>
            </c:trendlineLbl>
          </c:trendline>
          <c:xVal>
            <c:numRef>
              <c:f>'水 第3組'!$C$6:$G$6</c:f>
              <c:numCache>
                <c:formatCode>0.0_ 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'水 第3組'!$C$5:$G$5</c:f>
              <c:numCache>
                <c:formatCode>0.0_ </c:formatCode>
                <c:ptCount val="5"/>
                <c:pt idx="0">
                  <c:v>32</c:v>
                </c:pt>
                <c:pt idx="1">
                  <c:v>41.9</c:v>
                </c:pt>
                <c:pt idx="2">
                  <c:v>52</c:v>
                </c:pt>
                <c:pt idx="3">
                  <c:v>61.9</c:v>
                </c:pt>
                <c:pt idx="4">
                  <c:v>71.7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5FD-4492-93EE-A85099EFAF3D}"/>
            </c:ext>
          </c:extLst>
        </c:ser>
        <c:dLbls/>
        <c:axId val="75690368"/>
        <c:axId val="75691904"/>
      </c:scatterChart>
      <c:valAx>
        <c:axId val="75690368"/>
        <c:scaling>
          <c:orientation val="minMax"/>
        </c:scaling>
        <c:axPos val="b"/>
        <c:numFmt formatCode="0.0_ " sourceLinked="1"/>
        <c:tickLblPos val="nextTo"/>
        <c:crossAx val="75691904"/>
        <c:crosses val="autoZero"/>
        <c:crossBetween val="midCat"/>
      </c:valAx>
      <c:valAx>
        <c:axId val="75691904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numFmt formatCode="0.0_ " sourceLinked="1"/>
        <c:tickLblPos val="nextTo"/>
        <c:crossAx val="75690368"/>
        <c:crossesAt val="0"/>
        <c:crossBetween val="midCat"/>
      </c:valAx>
      <c:spPr>
        <a:ln w="6350">
          <a:solidFill>
            <a:schemeClr val="tx1"/>
          </a:solidFill>
          <a:prstDash val="solid"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'水 第3組'!$J$6:$O$6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'水 第3組'!$J$5:$O$5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19.899999999999999</c:v>
                </c:pt>
                <c:pt idx="3">
                  <c:v>30</c:v>
                </c:pt>
                <c:pt idx="4">
                  <c:v>39.9</c:v>
                </c:pt>
                <c:pt idx="5">
                  <c:v>49.7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E52-428F-BA1F-E42828A66C4D}"/>
            </c:ext>
          </c:extLst>
        </c:ser>
        <c:dLbls/>
        <c:axId val="75781632"/>
        <c:axId val="75783168"/>
      </c:scatterChart>
      <c:valAx>
        <c:axId val="757816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783168"/>
        <c:crosses val="autoZero"/>
        <c:crossBetween val="midCat"/>
      </c:valAx>
      <c:valAx>
        <c:axId val="75783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781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2969352040399009E-2"/>
          <c:y val="3.1024528843683407E-2"/>
          <c:w val="0.86066316452711455"/>
          <c:h val="0.85267248073208468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Eq val="1"/>
            <c:trendlineLbl>
              <c:layout>
                <c:manualLayout>
                  <c:x val="-3.0809400601852052E-3"/>
                  <c:y val="0.492008100714857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zh-TW"/>
                </a:p>
              </c:txPr>
            </c:trendlineLbl>
          </c:trendline>
          <c:xVal>
            <c:numRef>
              <c:f>'水 第4組'!$C$6:$G$6</c:f>
              <c:numCache>
                <c:formatCode>0.0_ 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'水 第4組'!$C$5:$G$5</c:f>
              <c:numCache>
                <c:formatCode>0.0_ </c:formatCode>
                <c:ptCount val="5"/>
                <c:pt idx="0">
                  <c:v>32</c:v>
                </c:pt>
                <c:pt idx="1">
                  <c:v>41.9</c:v>
                </c:pt>
                <c:pt idx="2">
                  <c:v>52</c:v>
                </c:pt>
                <c:pt idx="3">
                  <c:v>61.9</c:v>
                </c:pt>
                <c:pt idx="4">
                  <c:v>71.7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F6C-49E4-9D79-B44F99D85581}"/>
            </c:ext>
          </c:extLst>
        </c:ser>
        <c:dLbls/>
        <c:axId val="75894784"/>
        <c:axId val="75896320"/>
      </c:scatterChart>
      <c:valAx>
        <c:axId val="75894784"/>
        <c:scaling>
          <c:orientation val="minMax"/>
        </c:scaling>
        <c:axPos val="b"/>
        <c:numFmt formatCode="0.0_ " sourceLinked="1"/>
        <c:tickLblPos val="nextTo"/>
        <c:crossAx val="75896320"/>
        <c:crosses val="autoZero"/>
        <c:crossBetween val="midCat"/>
      </c:valAx>
      <c:valAx>
        <c:axId val="75896320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numFmt formatCode="0.0_ " sourceLinked="1"/>
        <c:tickLblPos val="nextTo"/>
        <c:crossAx val="75894784"/>
        <c:crossesAt val="0"/>
        <c:crossBetween val="midCat"/>
      </c:valAx>
      <c:spPr>
        <a:ln w="6350">
          <a:solidFill>
            <a:schemeClr val="tx1"/>
          </a:solidFill>
          <a:prstDash val="solid"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'水 第4組'!$J$6:$O$6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'水 第4組'!$J$5:$O$5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19.899999999999999</c:v>
                </c:pt>
                <c:pt idx="3">
                  <c:v>30</c:v>
                </c:pt>
                <c:pt idx="4">
                  <c:v>39.9</c:v>
                </c:pt>
                <c:pt idx="5">
                  <c:v>49.7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FD8-4996-816B-C7333CC487A3}"/>
            </c:ext>
          </c:extLst>
        </c:ser>
        <c:dLbls/>
        <c:axId val="75932800"/>
        <c:axId val="75934336"/>
      </c:scatterChart>
      <c:valAx>
        <c:axId val="759328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934336"/>
        <c:crosses val="autoZero"/>
        <c:crossBetween val="midCat"/>
      </c:valAx>
      <c:valAx>
        <c:axId val="75934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93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2969352040399009E-2"/>
          <c:y val="3.1024528843683407E-2"/>
          <c:w val="0.86066316452711455"/>
          <c:h val="0.85267248073208468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Eq val="1"/>
            <c:trendlineLbl>
              <c:layout>
                <c:manualLayout>
                  <c:x val="-3.4720577915732108E-4"/>
                  <c:y val="0.501605029697583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zh-TW"/>
                </a:p>
              </c:txPr>
            </c:trendlineLbl>
          </c:trendline>
          <c:xVal>
            <c:numRef>
              <c:f>'水 第5組'!$C$6:$G$6</c:f>
              <c:numCache>
                <c:formatCode>0.0_ 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'水 第5組'!$C$5:$G$5</c:f>
              <c:numCache>
                <c:formatCode>0.0_ </c:formatCode>
                <c:ptCount val="5"/>
                <c:pt idx="0">
                  <c:v>32</c:v>
                </c:pt>
                <c:pt idx="1">
                  <c:v>41.9</c:v>
                </c:pt>
                <c:pt idx="2">
                  <c:v>52</c:v>
                </c:pt>
                <c:pt idx="3">
                  <c:v>61.9</c:v>
                </c:pt>
                <c:pt idx="4">
                  <c:v>71.7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855-4845-81E4-195B7029D2C3}"/>
            </c:ext>
          </c:extLst>
        </c:ser>
        <c:dLbls/>
        <c:axId val="76012928"/>
        <c:axId val="76014720"/>
      </c:scatterChart>
      <c:valAx>
        <c:axId val="76012928"/>
        <c:scaling>
          <c:orientation val="minMax"/>
        </c:scaling>
        <c:axPos val="b"/>
        <c:numFmt formatCode="0.0_ " sourceLinked="1"/>
        <c:tickLblPos val="nextTo"/>
        <c:crossAx val="76014720"/>
        <c:crosses val="autoZero"/>
        <c:crossBetween val="midCat"/>
      </c:valAx>
      <c:valAx>
        <c:axId val="76014720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numFmt formatCode="0.0_ " sourceLinked="1"/>
        <c:tickLblPos val="nextTo"/>
        <c:crossAx val="76012928"/>
        <c:crossesAt val="0"/>
        <c:crossBetween val="midCat"/>
      </c:valAx>
      <c:spPr>
        <a:ln w="6350">
          <a:solidFill>
            <a:schemeClr val="tx1"/>
          </a:solidFill>
          <a:prstDash val="solid"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'水 第5組'!$J$6:$O$6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'水 第5組'!$J$5:$O$5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19.899999999999999</c:v>
                </c:pt>
                <c:pt idx="3">
                  <c:v>30</c:v>
                </c:pt>
                <c:pt idx="4">
                  <c:v>39.9</c:v>
                </c:pt>
                <c:pt idx="5">
                  <c:v>49.7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E6D-4E29-9A86-A235329AA48E}"/>
            </c:ext>
          </c:extLst>
        </c:ser>
        <c:dLbls/>
        <c:axId val="76112640"/>
        <c:axId val="76114176"/>
      </c:scatterChart>
      <c:valAx>
        <c:axId val="761126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6114176"/>
        <c:crosses val="autoZero"/>
        <c:crossBetween val="midCat"/>
      </c:valAx>
      <c:valAx>
        <c:axId val="76114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611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2969352040399009E-2"/>
          <c:y val="3.1024528843683407E-2"/>
          <c:w val="0.86066316452711455"/>
          <c:h val="0.85267248073208468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Eq val="1"/>
            <c:trendlineLbl>
              <c:layout>
                <c:manualLayout>
                  <c:x val="-5.8146743412130393E-3"/>
                  <c:y val="0.501605029697583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zh-TW"/>
                </a:p>
              </c:txPr>
            </c:trendlineLbl>
          </c:trendline>
          <c:xVal>
            <c:numRef>
              <c:f>'水 第6組'!$C$6:$G$6</c:f>
              <c:numCache>
                <c:formatCode>0.0_ 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'水 第6組'!$C$5:$G$5</c:f>
              <c:numCache>
                <c:formatCode>0.0_ </c:formatCode>
                <c:ptCount val="5"/>
                <c:pt idx="0">
                  <c:v>32</c:v>
                </c:pt>
                <c:pt idx="1">
                  <c:v>41.9</c:v>
                </c:pt>
                <c:pt idx="2">
                  <c:v>52</c:v>
                </c:pt>
                <c:pt idx="3">
                  <c:v>61.9</c:v>
                </c:pt>
                <c:pt idx="4">
                  <c:v>71.7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814-4409-A6E0-BF032B5BE501}"/>
            </c:ext>
          </c:extLst>
        </c:ser>
        <c:dLbls/>
        <c:axId val="76233728"/>
        <c:axId val="76235520"/>
      </c:scatterChart>
      <c:valAx>
        <c:axId val="76233728"/>
        <c:scaling>
          <c:orientation val="minMax"/>
        </c:scaling>
        <c:axPos val="b"/>
        <c:numFmt formatCode="0.0_ " sourceLinked="1"/>
        <c:tickLblPos val="nextTo"/>
        <c:crossAx val="76235520"/>
        <c:crosses val="autoZero"/>
        <c:crossBetween val="midCat"/>
      </c:valAx>
      <c:valAx>
        <c:axId val="76235520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numFmt formatCode="0.0_ " sourceLinked="1"/>
        <c:tickLblPos val="nextTo"/>
        <c:crossAx val="76233728"/>
        <c:crossesAt val="0"/>
        <c:crossBetween val="midCat"/>
      </c:valAx>
      <c:spPr>
        <a:ln w="6350">
          <a:solidFill>
            <a:schemeClr val="tx1"/>
          </a:solidFill>
          <a:prstDash val="solid"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'水 第6組'!$J$6:$O$6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'水 第6組'!$J$5:$O$5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19.899999999999999</c:v>
                </c:pt>
                <c:pt idx="3">
                  <c:v>30</c:v>
                </c:pt>
                <c:pt idx="4">
                  <c:v>39.9</c:v>
                </c:pt>
                <c:pt idx="5">
                  <c:v>49.7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248-4A2D-A126-EE850DD99A7C}"/>
            </c:ext>
          </c:extLst>
        </c:ser>
        <c:dLbls/>
        <c:axId val="76276096"/>
        <c:axId val="76277632"/>
      </c:scatterChart>
      <c:valAx>
        <c:axId val="762760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6277632"/>
        <c:crosses val="autoZero"/>
        <c:crossBetween val="midCat"/>
      </c:valAx>
      <c:valAx>
        <c:axId val="76277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627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zh-TW" altLang="en-US">
                <a:solidFill>
                  <a:sysClr val="windowText" lastClr="000000"/>
                </a:solidFill>
              </a:rPr>
              <a:t>鋁塊  質量對體積圖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'鋁塊  六組全'!$J$5</c:f>
              <c:strCache>
                <c:ptCount val="1"/>
                <c:pt idx="0">
                  <c:v>鋁塊的體積 V （cm3）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'鋁塊  六組全'!$K$4:$P$4</c:f>
              <c:numCache>
                <c:formatCode>General</c:formatCode>
                <c:ptCount val="6"/>
                <c:pt idx="0">
                  <c:v>0</c:v>
                </c:pt>
                <c:pt idx="1">
                  <c:v>16.8</c:v>
                </c:pt>
                <c:pt idx="2">
                  <c:v>28.8</c:v>
                </c:pt>
                <c:pt idx="3">
                  <c:v>39</c:v>
                </c:pt>
                <c:pt idx="4">
                  <c:v>49.9</c:v>
                </c:pt>
                <c:pt idx="5">
                  <c:v>59.3</c:v>
                </c:pt>
              </c:numCache>
            </c:numRef>
          </c:xVal>
          <c:yVal>
            <c:numRef>
              <c:f>'鋁塊  六組全'!$K$5:$P$5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1BC-4C03-B8D2-5EEFE560EF43}"/>
            </c:ext>
          </c:extLst>
        </c:ser>
        <c:dLbls/>
        <c:axId val="74880512"/>
        <c:axId val="74882048"/>
      </c:scatterChart>
      <c:valAx>
        <c:axId val="748805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鋁塊的體積 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(cm3)</a:t>
                </a:r>
                <a:endParaRPr lang="zh-TW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194885767315872"/>
              <c:y val="0.889823788546255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882048"/>
        <c:crosses val="autoZero"/>
        <c:crossBetween val="midCat"/>
      </c:valAx>
      <c:valAx>
        <c:axId val="74882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鋁塊的質量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88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zh-TW" altLang="en-US">
                <a:solidFill>
                  <a:sysClr val="windowText" lastClr="000000"/>
                </a:solidFill>
              </a:rPr>
              <a:t>鋁塊  質量對體積圖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'鋁塊  六組全'!$B$26</c:f>
              <c:strCache>
                <c:ptCount val="1"/>
                <c:pt idx="0">
                  <c:v>鋁塊的體積 V （cm3）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'鋁塊  六組全'!$C$25:$H$25</c:f>
              <c:numCache>
                <c:formatCode>General</c:formatCode>
                <c:ptCount val="6"/>
                <c:pt idx="0">
                  <c:v>0</c:v>
                </c:pt>
                <c:pt idx="1">
                  <c:v>8.57</c:v>
                </c:pt>
                <c:pt idx="2">
                  <c:v>11.3</c:v>
                </c:pt>
                <c:pt idx="3">
                  <c:v>17.600000000000001</c:v>
                </c:pt>
                <c:pt idx="4">
                  <c:v>29.1</c:v>
                </c:pt>
                <c:pt idx="5">
                  <c:v>58.5</c:v>
                </c:pt>
              </c:numCache>
            </c:numRef>
          </c:xVal>
          <c:yVal>
            <c:numRef>
              <c:f>'鋁塊  六組全'!$C$26:$H$26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3</c:v>
                </c:pt>
                <c:pt idx="2">
                  <c:v>3.1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1E1-4683-9EE0-95B7EB526848}"/>
            </c:ext>
          </c:extLst>
        </c:ser>
        <c:dLbls/>
        <c:axId val="75329920"/>
        <c:axId val="75331840"/>
      </c:scatterChart>
      <c:valAx>
        <c:axId val="753299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鋁塊的體積 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(cm3)</a:t>
                </a:r>
                <a:endParaRPr lang="zh-TW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194885767315872"/>
              <c:y val="0.889823788546255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331840"/>
        <c:crosses val="autoZero"/>
        <c:crossBetween val="midCat"/>
      </c:valAx>
      <c:valAx>
        <c:axId val="75331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鋁塊的質量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329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zh-TW" altLang="en-US">
                <a:solidFill>
                  <a:sysClr val="windowText" lastClr="000000"/>
                </a:solidFill>
              </a:rPr>
              <a:t>鋁塊  質量對體積圖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'鋁塊  六組全'!$J$26</c:f>
              <c:strCache>
                <c:ptCount val="1"/>
                <c:pt idx="0">
                  <c:v>鋁塊的體積 V （cm3）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'鋁塊  六組全'!$K$25:$P$25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29</c:v>
                </c:pt>
                <c:pt idx="2">
                  <c:v>61.4</c:v>
                </c:pt>
                <c:pt idx="3">
                  <c:v>8.6</c:v>
                </c:pt>
                <c:pt idx="4">
                  <c:v>17.600000000000001</c:v>
                </c:pt>
                <c:pt idx="5">
                  <c:v>19.899999999999999</c:v>
                </c:pt>
              </c:numCache>
            </c:numRef>
          </c:xVal>
          <c:yVal>
            <c:numRef>
              <c:f>'鋁塊  六組全'!$K$26:$P$26</c:f>
              <c:numCache>
                <c:formatCode>0.00_ </c:formatCode>
                <c:ptCount val="6"/>
                <c:pt idx="0" formatCode="General">
                  <c:v>0</c:v>
                </c:pt>
                <c:pt idx="1">
                  <c:v>1</c:v>
                </c:pt>
                <c:pt idx="2">
                  <c:v>2.25</c:v>
                </c:pt>
                <c:pt idx="3">
                  <c:v>3.4</c:v>
                </c:pt>
                <c:pt idx="4">
                  <c:v>5</c:v>
                </c:pt>
                <c:pt idx="5">
                  <c:v>7.5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ADE-45A4-8957-F6B6117C26CF}"/>
            </c:ext>
          </c:extLst>
        </c:ser>
        <c:dLbls/>
        <c:axId val="75373952"/>
        <c:axId val="75400704"/>
      </c:scatterChart>
      <c:valAx>
        <c:axId val="753739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鋁塊的體積 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(cm3)</a:t>
                </a:r>
                <a:endParaRPr lang="zh-TW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194885767315872"/>
              <c:y val="0.889823788546255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400704"/>
        <c:crosses val="autoZero"/>
        <c:crossBetween val="midCat"/>
      </c:valAx>
      <c:valAx>
        <c:axId val="75400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鋁塊的質量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37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zh-TW" altLang="en-US">
                <a:solidFill>
                  <a:sysClr val="windowText" lastClr="000000"/>
                </a:solidFill>
              </a:rPr>
              <a:t>鋁塊  質量對體積圖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'鋁塊  六組全'!$B$47</c:f>
              <c:strCache>
                <c:ptCount val="1"/>
                <c:pt idx="0">
                  <c:v>鋁塊的體積 V （cm3）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'鋁塊  六組全'!$C$46:$H$46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8.6</c:v>
                </c:pt>
                <c:pt idx="2">
                  <c:v>17.600000000000001</c:v>
                </c:pt>
                <c:pt idx="3">
                  <c:v>19.899999999999999</c:v>
                </c:pt>
                <c:pt idx="4">
                  <c:v>49.3</c:v>
                </c:pt>
                <c:pt idx="5">
                  <c:v>58.3</c:v>
                </c:pt>
              </c:numCache>
            </c:numRef>
          </c:xVal>
          <c:yVal>
            <c:numRef>
              <c:f>'鋁塊  六組全'!$C$47:$H$47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3.7</c:v>
                </c:pt>
                <c:pt idx="2">
                  <c:v>6</c:v>
                </c:pt>
                <c:pt idx="3">
                  <c:v>7.4</c:v>
                </c:pt>
                <c:pt idx="4">
                  <c:v>19.5</c:v>
                </c:pt>
                <c:pt idx="5">
                  <c:v>20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E00-4D73-A8D6-D4722C1403E6}"/>
            </c:ext>
          </c:extLst>
        </c:ser>
        <c:dLbls/>
        <c:axId val="75446912"/>
        <c:axId val="75457280"/>
      </c:scatterChart>
      <c:valAx>
        <c:axId val="754469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鋁塊的體積 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(cm3)</a:t>
                </a:r>
                <a:endParaRPr lang="zh-TW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194885767315872"/>
              <c:y val="0.889823788546255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457280"/>
        <c:crosses val="autoZero"/>
        <c:crossBetween val="midCat"/>
      </c:valAx>
      <c:valAx>
        <c:axId val="75457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鋁塊的質量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44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zh-TW" altLang="en-US">
                <a:solidFill>
                  <a:sysClr val="windowText" lastClr="000000"/>
                </a:solidFill>
              </a:rPr>
              <a:t>鋁塊  質量對體積圖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'鋁塊  六組全'!$J$47</c:f>
              <c:strCache>
                <c:ptCount val="1"/>
                <c:pt idx="0">
                  <c:v>鋁塊的體積 V （cm3）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'鋁塊  六組全'!$K$46:$P$46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8.41</c:v>
                </c:pt>
                <c:pt idx="2">
                  <c:v>11.55</c:v>
                </c:pt>
                <c:pt idx="3">
                  <c:v>60.1</c:v>
                </c:pt>
                <c:pt idx="4">
                  <c:v>29.4</c:v>
                </c:pt>
                <c:pt idx="5">
                  <c:v>38.6</c:v>
                </c:pt>
              </c:numCache>
            </c:numRef>
          </c:xVal>
          <c:yVal>
            <c:numRef>
              <c:f>'鋁塊  六組全'!$K$47:$P$47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10.1</c:v>
                </c:pt>
                <c:pt idx="2">
                  <c:v>20.3</c:v>
                </c:pt>
                <c:pt idx="3">
                  <c:v>40.5</c:v>
                </c:pt>
                <c:pt idx="4">
                  <c:v>40.6</c:v>
                </c:pt>
                <c:pt idx="5">
                  <c:v>60.3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462-4F88-A8D8-FE891A2A8F59}"/>
            </c:ext>
          </c:extLst>
        </c:ser>
        <c:dLbls/>
        <c:axId val="75487104"/>
        <c:axId val="75513856"/>
      </c:scatterChart>
      <c:valAx>
        <c:axId val="754871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鋁塊的體積 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(cm3)</a:t>
                </a:r>
                <a:endParaRPr lang="zh-TW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194885767315872"/>
              <c:y val="0.889823788546255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513856"/>
        <c:crosses val="autoZero"/>
        <c:crossBetween val="midCat"/>
      </c:valAx>
      <c:valAx>
        <c:axId val="75513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b="1">
                    <a:solidFill>
                      <a:sysClr val="windowText" lastClr="000000"/>
                    </a:solidFill>
                  </a:rPr>
                  <a:t>鋁塊的質量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487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2969352040399009E-2"/>
          <c:y val="3.1024528843683407E-2"/>
          <c:w val="0.86066316452711455"/>
          <c:h val="0.85267248073208468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Eq val="1"/>
            <c:trendlineLbl>
              <c:layout>
                <c:manualLayout>
                  <c:x val="-3.4720577915732108E-4"/>
                  <c:y val="0.525597352154397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 baseline="0"/>
                  </a:pPr>
                  <a:endParaRPr lang="zh-TW"/>
                </a:p>
              </c:txPr>
            </c:trendlineLbl>
          </c:trendline>
          <c:xVal>
            <c:numRef>
              <c:f>'水 第1組'!$C$6:$G$6</c:f>
              <c:numCache>
                <c:formatCode>0.0_ 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'水 第1組'!$C$5:$G$5</c:f>
              <c:numCache>
                <c:formatCode>0.0_ </c:formatCode>
                <c:ptCount val="5"/>
                <c:pt idx="0">
                  <c:v>32</c:v>
                </c:pt>
                <c:pt idx="1">
                  <c:v>41.9</c:v>
                </c:pt>
                <c:pt idx="2">
                  <c:v>52</c:v>
                </c:pt>
                <c:pt idx="3">
                  <c:v>61.9</c:v>
                </c:pt>
                <c:pt idx="4">
                  <c:v>71.7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E54-460F-A8DF-6F2F31B67F34}"/>
            </c:ext>
          </c:extLst>
        </c:ser>
        <c:dLbls/>
        <c:axId val="75551872"/>
        <c:axId val="75553408"/>
      </c:scatterChart>
      <c:valAx>
        <c:axId val="75551872"/>
        <c:scaling>
          <c:orientation val="minMax"/>
        </c:scaling>
        <c:axPos val="b"/>
        <c:numFmt formatCode="0.0_ " sourceLinked="1"/>
        <c:tickLblPos val="nextTo"/>
        <c:crossAx val="75553408"/>
        <c:crosses val="autoZero"/>
        <c:crossBetween val="midCat"/>
      </c:valAx>
      <c:valAx>
        <c:axId val="75553408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numFmt formatCode="0.0_ " sourceLinked="1"/>
        <c:tickLblPos val="nextTo"/>
        <c:crossAx val="75551872"/>
        <c:crossesAt val="0"/>
        <c:crossBetween val="midCat"/>
      </c:valAx>
      <c:spPr>
        <a:ln w="6350">
          <a:solidFill>
            <a:schemeClr val="tx1"/>
          </a:solidFill>
          <a:prstDash val="solid"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'水 第1組'!$J$6:$O$6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'水 第1組'!$J$5:$O$5</c:f>
              <c:numCache>
                <c:formatCode>0.0_ </c:formatCode>
                <c:ptCount val="6"/>
                <c:pt idx="0" formatCode="General">
                  <c:v>0</c:v>
                </c:pt>
                <c:pt idx="1">
                  <c:v>10</c:v>
                </c:pt>
                <c:pt idx="2">
                  <c:v>19.899999999999999</c:v>
                </c:pt>
                <c:pt idx="3">
                  <c:v>30</c:v>
                </c:pt>
                <c:pt idx="4">
                  <c:v>39.9</c:v>
                </c:pt>
                <c:pt idx="5">
                  <c:v>49.7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E0B-4DC0-B16A-FF8A69948615}"/>
            </c:ext>
          </c:extLst>
        </c:ser>
        <c:dLbls/>
        <c:axId val="75261824"/>
        <c:axId val="75263360"/>
      </c:scatterChart>
      <c:valAx>
        <c:axId val="752618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263360"/>
        <c:crosses val="autoZero"/>
        <c:crossBetween val="midCat"/>
      </c:valAx>
      <c:valAx>
        <c:axId val="75263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526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portrait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2969352040399009E-2"/>
          <c:y val="3.5822993335046169E-2"/>
          <c:w val="0.86066316452711455"/>
          <c:h val="0.85267248073208468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Eq val="1"/>
            <c:trendlineLbl>
              <c:layout>
                <c:manualLayout>
                  <c:x val="1.0587731344954167E-2"/>
                  <c:y val="0.501605029697583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zh-TW"/>
                </a:p>
              </c:txPr>
            </c:trendlineLbl>
          </c:trendline>
          <c:xVal>
            <c:numRef>
              <c:f>'水 第2組'!$C$6:$G$6</c:f>
              <c:numCache>
                <c:formatCode>0.0_ 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'水 第2組'!$C$5:$G$5</c:f>
              <c:numCache>
                <c:formatCode>0.0_ </c:formatCode>
                <c:ptCount val="5"/>
                <c:pt idx="0">
                  <c:v>32</c:v>
                </c:pt>
                <c:pt idx="1">
                  <c:v>41.9</c:v>
                </c:pt>
                <c:pt idx="2">
                  <c:v>52</c:v>
                </c:pt>
                <c:pt idx="3">
                  <c:v>61.9</c:v>
                </c:pt>
                <c:pt idx="4">
                  <c:v>71.7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680-459A-B6BD-FB7074423BF5}"/>
            </c:ext>
          </c:extLst>
        </c:ser>
        <c:dLbls/>
        <c:axId val="75715328"/>
        <c:axId val="75716864"/>
      </c:scatterChart>
      <c:valAx>
        <c:axId val="75715328"/>
        <c:scaling>
          <c:orientation val="minMax"/>
        </c:scaling>
        <c:axPos val="b"/>
        <c:numFmt formatCode="0.0_ " sourceLinked="1"/>
        <c:tickLblPos val="nextTo"/>
        <c:crossAx val="75716864"/>
        <c:crosses val="autoZero"/>
        <c:crossBetween val="midCat"/>
      </c:valAx>
      <c:valAx>
        <c:axId val="75716864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numFmt formatCode="0.0_ " sourceLinked="1"/>
        <c:tickLblPos val="nextTo"/>
        <c:crossAx val="75715328"/>
        <c:crossesAt val="0"/>
        <c:crossBetween val="midCat"/>
      </c:valAx>
      <c:spPr>
        <a:ln w="6350">
          <a:solidFill>
            <a:schemeClr val="tx1"/>
          </a:solidFill>
          <a:prstDash val="solid"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6</xdr:row>
      <xdr:rowOff>25400</xdr:rowOff>
    </xdr:from>
    <xdr:to>
      <xdr:col>7</xdr:col>
      <xdr:colOff>441325</xdr:colOff>
      <xdr:row>19</xdr:row>
      <xdr:rowOff>101600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292100</xdr:colOff>
      <xdr:row>6</xdr:row>
      <xdr:rowOff>25400</xdr:rowOff>
    </xdr:from>
    <xdr:to>
      <xdr:col>15</xdr:col>
      <xdr:colOff>441325</xdr:colOff>
      <xdr:row>19</xdr:row>
      <xdr:rowOff>101600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292100</xdr:colOff>
      <xdr:row>27</xdr:row>
      <xdr:rowOff>25400</xdr:rowOff>
    </xdr:from>
    <xdr:to>
      <xdr:col>7</xdr:col>
      <xdr:colOff>441325</xdr:colOff>
      <xdr:row>40</xdr:row>
      <xdr:rowOff>101600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292100</xdr:colOff>
      <xdr:row>27</xdr:row>
      <xdr:rowOff>25400</xdr:rowOff>
    </xdr:from>
    <xdr:to>
      <xdr:col>15</xdr:col>
      <xdr:colOff>441325</xdr:colOff>
      <xdr:row>40</xdr:row>
      <xdr:rowOff>101600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292100</xdr:colOff>
      <xdr:row>48</xdr:row>
      <xdr:rowOff>25400</xdr:rowOff>
    </xdr:from>
    <xdr:to>
      <xdr:col>7</xdr:col>
      <xdr:colOff>441325</xdr:colOff>
      <xdr:row>61</xdr:row>
      <xdr:rowOff>101600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292100</xdr:colOff>
      <xdr:row>48</xdr:row>
      <xdr:rowOff>25400</xdr:rowOff>
    </xdr:from>
    <xdr:to>
      <xdr:col>15</xdr:col>
      <xdr:colOff>441325</xdr:colOff>
      <xdr:row>61</xdr:row>
      <xdr:rowOff>101600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6</xdr:row>
      <xdr:rowOff>361950</xdr:rowOff>
    </xdr:from>
    <xdr:to>
      <xdr:col>7</xdr:col>
      <xdr:colOff>283210</xdr:colOff>
      <xdr:row>18</xdr:row>
      <xdr:rowOff>11430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488950</xdr:colOff>
      <xdr:row>7</xdr:row>
      <xdr:rowOff>114300</xdr:rowOff>
    </xdr:from>
    <xdr:to>
      <xdr:col>14</xdr:col>
      <xdr:colOff>606425</xdr:colOff>
      <xdr:row>19</xdr:row>
      <xdr:rowOff>165100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6350</xdr:colOff>
      <xdr:row>18</xdr:row>
      <xdr:rowOff>0</xdr:rowOff>
    </xdr:from>
    <xdr:to>
      <xdr:col>4</xdr:col>
      <xdr:colOff>520700</xdr:colOff>
      <xdr:row>19</xdr:row>
      <xdr:rowOff>146050</xdr:rowOff>
    </xdr:to>
    <xdr:sp macro="" textlink="">
      <xdr:nvSpPr>
        <xdr:cNvPr id="2" name="文字方塊 1"/>
        <xdr:cNvSpPr txBox="1"/>
      </xdr:nvSpPr>
      <xdr:spPr>
        <a:xfrm>
          <a:off x="2006600" y="4445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0</xdr:col>
      <xdr:colOff>190500</xdr:colOff>
      <xdr:row>6</xdr:row>
      <xdr:rowOff>292100</xdr:rowOff>
    </xdr:from>
    <xdr:to>
      <xdr:col>1</xdr:col>
      <xdr:colOff>469900</xdr:colOff>
      <xdr:row>18</xdr:row>
      <xdr:rowOff>114300</xdr:rowOff>
    </xdr:to>
    <xdr:sp macro="" textlink="">
      <xdr:nvSpPr>
        <xdr:cNvPr id="5" name="文字方塊 4"/>
        <xdr:cNvSpPr txBox="1"/>
      </xdr:nvSpPr>
      <xdr:spPr>
        <a:xfrm>
          <a:off x="190500" y="1739900"/>
          <a:ext cx="488950" cy="281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量筒和水的總質量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552450</xdr:colOff>
      <xdr:row>19</xdr:row>
      <xdr:rowOff>165100</xdr:rowOff>
    </xdr:from>
    <xdr:to>
      <xdr:col>12</xdr:col>
      <xdr:colOff>444500</xdr:colOff>
      <xdr:row>21</xdr:row>
      <xdr:rowOff>95250</xdr:rowOff>
    </xdr:to>
    <xdr:sp macro="" textlink="">
      <xdr:nvSpPr>
        <xdr:cNvPr id="6" name="文字方塊 5"/>
        <xdr:cNvSpPr txBox="1"/>
      </xdr:nvSpPr>
      <xdr:spPr>
        <a:xfrm>
          <a:off x="7969250" y="4826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8</xdr:col>
      <xdr:colOff>12700</xdr:colOff>
      <xdr:row>8</xdr:row>
      <xdr:rowOff>44450</xdr:rowOff>
    </xdr:from>
    <xdr:to>
      <xdr:col>8</xdr:col>
      <xdr:colOff>552450</xdr:colOff>
      <xdr:row>13</xdr:row>
      <xdr:rowOff>196850</xdr:rowOff>
    </xdr:to>
    <xdr:sp macro="" textlink="">
      <xdr:nvSpPr>
        <xdr:cNvPr id="7" name="文字方塊 6"/>
        <xdr:cNvSpPr txBox="1"/>
      </xdr:nvSpPr>
      <xdr:spPr>
        <a:xfrm>
          <a:off x="5638800" y="2127250"/>
          <a:ext cx="539750" cy="143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600"/>
            <a:t>水的質量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158750</xdr:colOff>
      <xdr:row>7</xdr:row>
      <xdr:rowOff>203200</xdr:rowOff>
    </xdr:from>
    <xdr:to>
      <xdr:col>12</xdr:col>
      <xdr:colOff>50800</xdr:colOff>
      <xdr:row>8</xdr:row>
      <xdr:rowOff>311150</xdr:rowOff>
    </xdr:to>
    <xdr:sp macro="" textlink="">
      <xdr:nvSpPr>
        <xdr:cNvPr id="8" name="文字方塊 7"/>
        <xdr:cNvSpPr txBox="1"/>
      </xdr:nvSpPr>
      <xdr:spPr>
        <a:xfrm>
          <a:off x="7575550" y="2032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質量對體積圖</a:t>
          </a:r>
        </a:p>
      </xdr:txBody>
    </xdr:sp>
    <xdr:clientData/>
  </xdr:twoCellAnchor>
  <xdr:twoCellAnchor>
    <xdr:from>
      <xdr:col>1</xdr:col>
      <xdr:colOff>1600200</xdr:colOff>
      <xdr:row>7</xdr:row>
      <xdr:rowOff>25400</xdr:rowOff>
    </xdr:from>
    <xdr:to>
      <xdr:col>4</xdr:col>
      <xdr:colOff>584200</xdr:colOff>
      <xdr:row>8</xdr:row>
      <xdr:rowOff>133350</xdr:rowOff>
    </xdr:to>
    <xdr:sp macro="" textlink="">
      <xdr:nvSpPr>
        <xdr:cNvPr id="9" name="文字方塊 8"/>
        <xdr:cNvSpPr txBox="1"/>
      </xdr:nvSpPr>
      <xdr:spPr>
        <a:xfrm>
          <a:off x="1809750" y="1854200"/>
          <a:ext cx="1981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總質量對體積圖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7</xdr:row>
      <xdr:rowOff>127000</xdr:rowOff>
    </xdr:from>
    <xdr:to>
      <xdr:col>7</xdr:col>
      <xdr:colOff>314960</xdr:colOff>
      <xdr:row>18</xdr:row>
      <xdr:rowOff>157480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7</xdr:row>
      <xdr:rowOff>241300</xdr:rowOff>
    </xdr:from>
    <xdr:to>
      <xdr:col>15</xdr:col>
      <xdr:colOff>98425</xdr:colOff>
      <xdr:row>20</xdr:row>
      <xdr:rowOff>76200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146050</xdr:colOff>
      <xdr:row>19</xdr:row>
      <xdr:rowOff>0</xdr:rowOff>
    </xdr:from>
    <xdr:to>
      <xdr:col>5</xdr:col>
      <xdr:colOff>57150</xdr:colOff>
      <xdr:row>20</xdr:row>
      <xdr:rowOff>146050</xdr:rowOff>
    </xdr:to>
    <xdr:sp macro="" textlink="">
      <xdr:nvSpPr>
        <xdr:cNvPr id="4" name="文字方塊 3"/>
        <xdr:cNvSpPr txBox="1"/>
      </xdr:nvSpPr>
      <xdr:spPr>
        <a:xfrm>
          <a:off x="2146300" y="46609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1</xdr:col>
      <xdr:colOff>50800</xdr:colOff>
      <xdr:row>6</xdr:row>
      <xdr:rowOff>342900</xdr:rowOff>
    </xdr:from>
    <xdr:to>
      <xdr:col>1</xdr:col>
      <xdr:colOff>596900</xdr:colOff>
      <xdr:row>18</xdr:row>
      <xdr:rowOff>165100</xdr:rowOff>
    </xdr:to>
    <xdr:sp macro="" textlink="">
      <xdr:nvSpPr>
        <xdr:cNvPr id="5" name="文字方塊 4"/>
        <xdr:cNvSpPr txBox="1"/>
      </xdr:nvSpPr>
      <xdr:spPr>
        <a:xfrm>
          <a:off x="260350" y="1790700"/>
          <a:ext cx="546100" cy="281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量筒和水的總質量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10</xdr:col>
      <xdr:colOff>25400</xdr:colOff>
      <xdr:row>20</xdr:row>
      <xdr:rowOff>107950</xdr:rowOff>
    </xdr:from>
    <xdr:to>
      <xdr:col>12</xdr:col>
      <xdr:colOff>527050</xdr:colOff>
      <xdr:row>22</xdr:row>
      <xdr:rowOff>38100</xdr:rowOff>
    </xdr:to>
    <xdr:sp macro="" textlink="">
      <xdr:nvSpPr>
        <xdr:cNvPr id="6" name="文字方塊 5"/>
        <xdr:cNvSpPr txBox="1"/>
      </xdr:nvSpPr>
      <xdr:spPr>
        <a:xfrm>
          <a:off x="8051800" y="498475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8</xdr:col>
      <xdr:colOff>69850</xdr:colOff>
      <xdr:row>8</xdr:row>
      <xdr:rowOff>158750</xdr:rowOff>
    </xdr:from>
    <xdr:to>
      <xdr:col>8</xdr:col>
      <xdr:colOff>609600</xdr:colOff>
      <xdr:row>14</xdr:row>
      <xdr:rowOff>95250</xdr:rowOff>
    </xdr:to>
    <xdr:sp macro="" textlink="">
      <xdr:nvSpPr>
        <xdr:cNvPr id="7" name="文字方塊 6"/>
        <xdr:cNvSpPr txBox="1"/>
      </xdr:nvSpPr>
      <xdr:spPr>
        <a:xfrm>
          <a:off x="5695950" y="2241550"/>
          <a:ext cx="539750" cy="143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600"/>
            <a:t>水的質量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400050</xdr:colOff>
      <xdr:row>8</xdr:row>
      <xdr:rowOff>120650</xdr:rowOff>
    </xdr:from>
    <xdr:to>
      <xdr:col>12</xdr:col>
      <xdr:colOff>292100</xdr:colOff>
      <xdr:row>9</xdr:row>
      <xdr:rowOff>63500</xdr:rowOff>
    </xdr:to>
    <xdr:sp macro="" textlink="">
      <xdr:nvSpPr>
        <xdr:cNvPr id="8" name="文字方塊 7"/>
        <xdr:cNvSpPr txBox="1"/>
      </xdr:nvSpPr>
      <xdr:spPr>
        <a:xfrm>
          <a:off x="7816850" y="220345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質量對體積圖</a:t>
          </a:r>
        </a:p>
      </xdr:txBody>
    </xdr:sp>
    <xdr:clientData/>
  </xdr:twoCellAnchor>
  <xdr:twoCellAnchor>
    <xdr:from>
      <xdr:col>1</xdr:col>
      <xdr:colOff>1530350</xdr:colOff>
      <xdr:row>7</xdr:row>
      <xdr:rowOff>215900</xdr:rowOff>
    </xdr:from>
    <xdr:to>
      <xdr:col>4</xdr:col>
      <xdr:colOff>514350</xdr:colOff>
      <xdr:row>8</xdr:row>
      <xdr:rowOff>323850</xdr:rowOff>
    </xdr:to>
    <xdr:sp macro="" textlink="">
      <xdr:nvSpPr>
        <xdr:cNvPr id="9" name="文字方塊 8"/>
        <xdr:cNvSpPr txBox="1"/>
      </xdr:nvSpPr>
      <xdr:spPr>
        <a:xfrm>
          <a:off x="1739900" y="2044700"/>
          <a:ext cx="1981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總質量對體積圖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6</xdr:row>
      <xdr:rowOff>361950</xdr:rowOff>
    </xdr:from>
    <xdr:to>
      <xdr:col>7</xdr:col>
      <xdr:colOff>283210</xdr:colOff>
      <xdr:row>18</xdr:row>
      <xdr:rowOff>11430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488950</xdr:colOff>
      <xdr:row>7</xdr:row>
      <xdr:rowOff>114300</xdr:rowOff>
    </xdr:from>
    <xdr:to>
      <xdr:col>14</xdr:col>
      <xdr:colOff>606425</xdr:colOff>
      <xdr:row>19</xdr:row>
      <xdr:rowOff>165100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6350</xdr:colOff>
      <xdr:row>18</xdr:row>
      <xdr:rowOff>0</xdr:rowOff>
    </xdr:from>
    <xdr:to>
      <xdr:col>4</xdr:col>
      <xdr:colOff>520700</xdr:colOff>
      <xdr:row>19</xdr:row>
      <xdr:rowOff>146050</xdr:rowOff>
    </xdr:to>
    <xdr:sp macro="" textlink="">
      <xdr:nvSpPr>
        <xdr:cNvPr id="4" name="文字方塊 3"/>
        <xdr:cNvSpPr txBox="1"/>
      </xdr:nvSpPr>
      <xdr:spPr>
        <a:xfrm>
          <a:off x="2006600" y="4445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0</xdr:col>
      <xdr:colOff>190500</xdr:colOff>
      <xdr:row>6</xdr:row>
      <xdr:rowOff>292100</xdr:rowOff>
    </xdr:from>
    <xdr:to>
      <xdr:col>1</xdr:col>
      <xdr:colOff>469900</xdr:colOff>
      <xdr:row>18</xdr:row>
      <xdr:rowOff>114300</xdr:rowOff>
    </xdr:to>
    <xdr:sp macro="" textlink="">
      <xdr:nvSpPr>
        <xdr:cNvPr id="5" name="文字方塊 4"/>
        <xdr:cNvSpPr txBox="1"/>
      </xdr:nvSpPr>
      <xdr:spPr>
        <a:xfrm>
          <a:off x="190500" y="1739900"/>
          <a:ext cx="488950" cy="281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量筒和水的總質量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552450</xdr:colOff>
      <xdr:row>19</xdr:row>
      <xdr:rowOff>165100</xdr:rowOff>
    </xdr:from>
    <xdr:to>
      <xdr:col>12</xdr:col>
      <xdr:colOff>444500</xdr:colOff>
      <xdr:row>21</xdr:row>
      <xdr:rowOff>95250</xdr:rowOff>
    </xdr:to>
    <xdr:sp macro="" textlink="">
      <xdr:nvSpPr>
        <xdr:cNvPr id="6" name="文字方塊 5"/>
        <xdr:cNvSpPr txBox="1"/>
      </xdr:nvSpPr>
      <xdr:spPr>
        <a:xfrm>
          <a:off x="7969250" y="4826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8</xdr:col>
      <xdr:colOff>12700</xdr:colOff>
      <xdr:row>8</xdr:row>
      <xdr:rowOff>44450</xdr:rowOff>
    </xdr:from>
    <xdr:to>
      <xdr:col>8</xdr:col>
      <xdr:colOff>552450</xdr:colOff>
      <xdr:row>13</xdr:row>
      <xdr:rowOff>196850</xdr:rowOff>
    </xdr:to>
    <xdr:sp macro="" textlink="">
      <xdr:nvSpPr>
        <xdr:cNvPr id="7" name="文字方塊 6"/>
        <xdr:cNvSpPr txBox="1"/>
      </xdr:nvSpPr>
      <xdr:spPr>
        <a:xfrm>
          <a:off x="5638800" y="2127250"/>
          <a:ext cx="539750" cy="143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600"/>
            <a:t>水的質量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158750</xdr:colOff>
      <xdr:row>7</xdr:row>
      <xdr:rowOff>203200</xdr:rowOff>
    </xdr:from>
    <xdr:to>
      <xdr:col>12</xdr:col>
      <xdr:colOff>50800</xdr:colOff>
      <xdr:row>8</xdr:row>
      <xdr:rowOff>311150</xdr:rowOff>
    </xdr:to>
    <xdr:sp macro="" textlink="">
      <xdr:nvSpPr>
        <xdr:cNvPr id="8" name="文字方塊 7"/>
        <xdr:cNvSpPr txBox="1"/>
      </xdr:nvSpPr>
      <xdr:spPr>
        <a:xfrm>
          <a:off x="7575550" y="2032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質量對體積圖</a:t>
          </a:r>
        </a:p>
      </xdr:txBody>
    </xdr:sp>
    <xdr:clientData/>
  </xdr:twoCellAnchor>
  <xdr:twoCellAnchor>
    <xdr:from>
      <xdr:col>1</xdr:col>
      <xdr:colOff>1600200</xdr:colOff>
      <xdr:row>7</xdr:row>
      <xdr:rowOff>25400</xdr:rowOff>
    </xdr:from>
    <xdr:to>
      <xdr:col>4</xdr:col>
      <xdr:colOff>584200</xdr:colOff>
      <xdr:row>8</xdr:row>
      <xdr:rowOff>133350</xdr:rowOff>
    </xdr:to>
    <xdr:sp macro="" textlink="">
      <xdr:nvSpPr>
        <xdr:cNvPr id="9" name="文字方塊 8"/>
        <xdr:cNvSpPr txBox="1"/>
      </xdr:nvSpPr>
      <xdr:spPr>
        <a:xfrm>
          <a:off x="1809750" y="1854200"/>
          <a:ext cx="1981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總質量對體積圖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6</xdr:row>
      <xdr:rowOff>361950</xdr:rowOff>
    </xdr:from>
    <xdr:to>
      <xdr:col>7</xdr:col>
      <xdr:colOff>283210</xdr:colOff>
      <xdr:row>18</xdr:row>
      <xdr:rowOff>11430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488950</xdr:colOff>
      <xdr:row>7</xdr:row>
      <xdr:rowOff>114300</xdr:rowOff>
    </xdr:from>
    <xdr:to>
      <xdr:col>14</xdr:col>
      <xdr:colOff>606425</xdr:colOff>
      <xdr:row>19</xdr:row>
      <xdr:rowOff>165100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6350</xdr:colOff>
      <xdr:row>18</xdr:row>
      <xdr:rowOff>0</xdr:rowOff>
    </xdr:from>
    <xdr:to>
      <xdr:col>4</xdr:col>
      <xdr:colOff>520700</xdr:colOff>
      <xdr:row>19</xdr:row>
      <xdr:rowOff>146050</xdr:rowOff>
    </xdr:to>
    <xdr:sp macro="" textlink="">
      <xdr:nvSpPr>
        <xdr:cNvPr id="4" name="文字方塊 3"/>
        <xdr:cNvSpPr txBox="1"/>
      </xdr:nvSpPr>
      <xdr:spPr>
        <a:xfrm>
          <a:off x="2006600" y="4445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0</xdr:col>
      <xdr:colOff>190500</xdr:colOff>
      <xdr:row>6</xdr:row>
      <xdr:rowOff>292100</xdr:rowOff>
    </xdr:from>
    <xdr:to>
      <xdr:col>1</xdr:col>
      <xdr:colOff>469900</xdr:colOff>
      <xdr:row>18</xdr:row>
      <xdr:rowOff>114300</xdr:rowOff>
    </xdr:to>
    <xdr:sp macro="" textlink="">
      <xdr:nvSpPr>
        <xdr:cNvPr id="5" name="文字方塊 4"/>
        <xdr:cNvSpPr txBox="1"/>
      </xdr:nvSpPr>
      <xdr:spPr>
        <a:xfrm>
          <a:off x="190500" y="1739900"/>
          <a:ext cx="488950" cy="281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量筒和水的總質量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552450</xdr:colOff>
      <xdr:row>19</xdr:row>
      <xdr:rowOff>165100</xdr:rowOff>
    </xdr:from>
    <xdr:to>
      <xdr:col>12</xdr:col>
      <xdr:colOff>444500</xdr:colOff>
      <xdr:row>21</xdr:row>
      <xdr:rowOff>95250</xdr:rowOff>
    </xdr:to>
    <xdr:sp macro="" textlink="">
      <xdr:nvSpPr>
        <xdr:cNvPr id="6" name="文字方塊 5"/>
        <xdr:cNvSpPr txBox="1"/>
      </xdr:nvSpPr>
      <xdr:spPr>
        <a:xfrm>
          <a:off x="7969250" y="4826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8</xdr:col>
      <xdr:colOff>12700</xdr:colOff>
      <xdr:row>8</xdr:row>
      <xdr:rowOff>44450</xdr:rowOff>
    </xdr:from>
    <xdr:to>
      <xdr:col>8</xdr:col>
      <xdr:colOff>552450</xdr:colOff>
      <xdr:row>13</xdr:row>
      <xdr:rowOff>196850</xdr:rowOff>
    </xdr:to>
    <xdr:sp macro="" textlink="">
      <xdr:nvSpPr>
        <xdr:cNvPr id="7" name="文字方塊 6"/>
        <xdr:cNvSpPr txBox="1"/>
      </xdr:nvSpPr>
      <xdr:spPr>
        <a:xfrm>
          <a:off x="5638800" y="2127250"/>
          <a:ext cx="539750" cy="143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600"/>
            <a:t>水的質量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158750</xdr:colOff>
      <xdr:row>7</xdr:row>
      <xdr:rowOff>203200</xdr:rowOff>
    </xdr:from>
    <xdr:to>
      <xdr:col>12</xdr:col>
      <xdr:colOff>50800</xdr:colOff>
      <xdr:row>8</xdr:row>
      <xdr:rowOff>311150</xdr:rowOff>
    </xdr:to>
    <xdr:sp macro="" textlink="">
      <xdr:nvSpPr>
        <xdr:cNvPr id="8" name="文字方塊 7"/>
        <xdr:cNvSpPr txBox="1"/>
      </xdr:nvSpPr>
      <xdr:spPr>
        <a:xfrm>
          <a:off x="7575550" y="2032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質量對體積圖</a:t>
          </a:r>
        </a:p>
      </xdr:txBody>
    </xdr:sp>
    <xdr:clientData/>
  </xdr:twoCellAnchor>
  <xdr:twoCellAnchor>
    <xdr:from>
      <xdr:col>1</xdr:col>
      <xdr:colOff>1600200</xdr:colOff>
      <xdr:row>7</xdr:row>
      <xdr:rowOff>25400</xdr:rowOff>
    </xdr:from>
    <xdr:to>
      <xdr:col>4</xdr:col>
      <xdr:colOff>584200</xdr:colOff>
      <xdr:row>8</xdr:row>
      <xdr:rowOff>133350</xdr:rowOff>
    </xdr:to>
    <xdr:sp macro="" textlink="">
      <xdr:nvSpPr>
        <xdr:cNvPr id="9" name="文字方塊 8"/>
        <xdr:cNvSpPr txBox="1"/>
      </xdr:nvSpPr>
      <xdr:spPr>
        <a:xfrm>
          <a:off x="1809750" y="1854200"/>
          <a:ext cx="1981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總質量對體積圖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6</xdr:row>
      <xdr:rowOff>361950</xdr:rowOff>
    </xdr:from>
    <xdr:to>
      <xdr:col>7</xdr:col>
      <xdr:colOff>283210</xdr:colOff>
      <xdr:row>18</xdr:row>
      <xdr:rowOff>11430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488950</xdr:colOff>
      <xdr:row>7</xdr:row>
      <xdr:rowOff>114300</xdr:rowOff>
    </xdr:from>
    <xdr:to>
      <xdr:col>14</xdr:col>
      <xdr:colOff>606425</xdr:colOff>
      <xdr:row>19</xdr:row>
      <xdr:rowOff>165100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6350</xdr:colOff>
      <xdr:row>18</xdr:row>
      <xdr:rowOff>0</xdr:rowOff>
    </xdr:from>
    <xdr:to>
      <xdr:col>4</xdr:col>
      <xdr:colOff>520700</xdr:colOff>
      <xdr:row>19</xdr:row>
      <xdr:rowOff>146050</xdr:rowOff>
    </xdr:to>
    <xdr:sp macro="" textlink="">
      <xdr:nvSpPr>
        <xdr:cNvPr id="4" name="文字方塊 3"/>
        <xdr:cNvSpPr txBox="1"/>
      </xdr:nvSpPr>
      <xdr:spPr>
        <a:xfrm>
          <a:off x="2006600" y="4445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0</xdr:col>
      <xdr:colOff>190500</xdr:colOff>
      <xdr:row>6</xdr:row>
      <xdr:rowOff>292100</xdr:rowOff>
    </xdr:from>
    <xdr:to>
      <xdr:col>1</xdr:col>
      <xdr:colOff>463550</xdr:colOff>
      <xdr:row>18</xdr:row>
      <xdr:rowOff>114300</xdr:rowOff>
    </xdr:to>
    <xdr:sp macro="" textlink="">
      <xdr:nvSpPr>
        <xdr:cNvPr id="5" name="文字方塊 4"/>
        <xdr:cNvSpPr txBox="1"/>
      </xdr:nvSpPr>
      <xdr:spPr>
        <a:xfrm>
          <a:off x="190500" y="1739900"/>
          <a:ext cx="482600" cy="281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量筒和水的總質量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552450</xdr:colOff>
      <xdr:row>19</xdr:row>
      <xdr:rowOff>165100</xdr:rowOff>
    </xdr:from>
    <xdr:to>
      <xdr:col>12</xdr:col>
      <xdr:colOff>444500</xdr:colOff>
      <xdr:row>21</xdr:row>
      <xdr:rowOff>95250</xdr:rowOff>
    </xdr:to>
    <xdr:sp macro="" textlink="">
      <xdr:nvSpPr>
        <xdr:cNvPr id="6" name="文字方塊 5"/>
        <xdr:cNvSpPr txBox="1"/>
      </xdr:nvSpPr>
      <xdr:spPr>
        <a:xfrm>
          <a:off x="7969250" y="4826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8</xdr:col>
      <xdr:colOff>12700</xdr:colOff>
      <xdr:row>8</xdr:row>
      <xdr:rowOff>44450</xdr:rowOff>
    </xdr:from>
    <xdr:to>
      <xdr:col>8</xdr:col>
      <xdr:colOff>552450</xdr:colOff>
      <xdr:row>13</xdr:row>
      <xdr:rowOff>196850</xdr:rowOff>
    </xdr:to>
    <xdr:sp macro="" textlink="">
      <xdr:nvSpPr>
        <xdr:cNvPr id="7" name="文字方塊 6"/>
        <xdr:cNvSpPr txBox="1"/>
      </xdr:nvSpPr>
      <xdr:spPr>
        <a:xfrm>
          <a:off x="5638800" y="2127250"/>
          <a:ext cx="539750" cy="143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600"/>
            <a:t>水的質量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158750</xdr:colOff>
      <xdr:row>7</xdr:row>
      <xdr:rowOff>203200</xdr:rowOff>
    </xdr:from>
    <xdr:to>
      <xdr:col>12</xdr:col>
      <xdr:colOff>50800</xdr:colOff>
      <xdr:row>8</xdr:row>
      <xdr:rowOff>311150</xdr:rowOff>
    </xdr:to>
    <xdr:sp macro="" textlink="">
      <xdr:nvSpPr>
        <xdr:cNvPr id="8" name="文字方塊 7"/>
        <xdr:cNvSpPr txBox="1"/>
      </xdr:nvSpPr>
      <xdr:spPr>
        <a:xfrm>
          <a:off x="7575550" y="2032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質量對體積圖</a:t>
          </a:r>
        </a:p>
      </xdr:txBody>
    </xdr:sp>
    <xdr:clientData/>
  </xdr:twoCellAnchor>
  <xdr:twoCellAnchor>
    <xdr:from>
      <xdr:col>1</xdr:col>
      <xdr:colOff>1600200</xdr:colOff>
      <xdr:row>7</xdr:row>
      <xdr:rowOff>25400</xdr:rowOff>
    </xdr:from>
    <xdr:to>
      <xdr:col>4</xdr:col>
      <xdr:colOff>584200</xdr:colOff>
      <xdr:row>8</xdr:row>
      <xdr:rowOff>133350</xdr:rowOff>
    </xdr:to>
    <xdr:sp macro="" textlink="">
      <xdr:nvSpPr>
        <xdr:cNvPr id="9" name="文字方塊 8"/>
        <xdr:cNvSpPr txBox="1"/>
      </xdr:nvSpPr>
      <xdr:spPr>
        <a:xfrm>
          <a:off x="1809750" y="1854200"/>
          <a:ext cx="1981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總質量對體積圖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6</xdr:row>
      <xdr:rowOff>361950</xdr:rowOff>
    </xdr:from>
    <xdr:to>
      <xdr:col>7</xdr:col>
      <xdr:colOff>283210</xdr:colOff>
      <xdr:row>18</xdr:row>
      <xdr:rowOff>11430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488950</xdr:colOff>
      <xdr:row>7</xdr:row>
      <xdr:rowOff>114300</xdr:rowOff>
    </xdr:from>
    <xdr:to>
      <xdr:col>14</xdr:col>
      <xdr:colOff>606425</xdr:colOff>
      <xdr:row>19</xdr:row>
      <xdr:rowOff>165100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6350</xdr:colOff>
      <xdr:row>18</xdr:row>
      <xdr:rowOff>0</xdr:rowOff>
    </xdr:from>
    <xdr:to>
      <xdr:col>4</xdr:col>
      <xdr:colOff>520700</xdr:colOff>
      <xdr:row>19</xdr:row>
      <xdr:rowOff>146050</xdr:rowOff>
    </xdr:to>
    <xdr:sp macro="" textlink="">
      <xdr:nvSpPr>
        <xdr:cNvPr id="4" name="文字方塊 3"/>
        <xdr:cNvSpPr txBox="1"/>
      </xdr:nvSpPr>
      <xdr:spPr>
        <a:xfrm>
          <a:off x="2006600" y="4445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0</xdr:col>
      <xdr:colOff>190500</xdr:colOff>
      <xdr:row>6</xdr:row>
      <xdr:rowOff>292100</xdr:rowOff>
    </xdr:from>
    <xdr:to>
      <xdr:col>1</xdr:col>
      <xdr:colOff>501650</xdr:colOff>
      <xdr:row>18</xdr:row>
      <xdr:rowOff>114300</xdr:rowOff>
    </xdr:to>
    <xdr:sp macro="" textlink="">
      <xdr:nvSpPr>
        <xdr:cNvPr id="5" name="文字方塊 4"/>
        <xdr:cNvSpPr txBox="1"/>
      </xdr:nvSpPr>
      <xdr:spPr>
        <a:xfrm>
          <a:off x="190500" y="1739900"/>
          <a:ext cx="520700" cy="281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量筒和水的總質量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552450</xdr:colOff>
      <xdr:row>19</xdr:row>
      <xdr:rowOff>165100</xdr:rowOff>
    </xdr:from>
    <xdr:to>
      <xdr:col>12</xdr:col>
      <xdr:colOff>444500</xdr:colOff>
      <xdr:row>21</xdr:row>
      <xdr:rowOff>95250</xdr:rowOff>
    </xdr:to>
    <xdr:sp macro="" textlink="">
      <xdr:nvSpPr>
        <xdr:cNvPr id="6" name="文字方塊 5"/>
        <xdr:cNvSpPr txBox="1"/>
      </xdr:nvSpPr>
      <xdr:spPr>
        <a:xfrm>
          <a:off x="7969250" y="4826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/>
            <a:t>水的體積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cm</a:t>
          </a:r>
          <a:r>
            <a:rPr lang="en-US" altLang="zh-TW" sz="1600" baseline="30000"/>
            <a:t>3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8</xdr:col>
      <xdr:colOff>12700</xdr:colOff>
      <xdr:row>8</xdr:row>
      <xdr:rowOff>44450</xdr:rowOff>
    </xdr:from>
    <xdr:to>
      <xdr:col>8</xdr:col>
      <xdr:colOff>552450</xdr:colOff>
      <xdr:row>13</xdr:row>
      <xdr:rowOff>196850</xdr:rowOff>
    </xdr:to>
    <xdr:sp macro="" textlink="">
      <xdr:nvSpPr>
        <xdr:cNvPr id="7" name="文字方塊 6"/>
        <xdr:cNvSpPr txBox="1"/>
      </xdr:nvSpPr>
      <xdr:spPr>
        <a:xfrm>
          <a:off x="5638800" y="2127250"/>
          <a:ext cx="539750" cy="143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600"/>
            <a:t>水的質量  </a:t>
          </a:r>
          <a:r>
            <a:rPr lang="en-US" altLang="zh-TW" sz="1600"/>
            <a:t>(</a:t>
          </a:r>
          <a:r>
            <a:rPr lang="zh-TW" altLang="en-US" sz="1600"/>
            <a:t> </a:t>
          </a:r>
          <a:r>
            <a:rPr lang="en-US" altLang="zh-TW" sz="1600"/>
            <a:t>g</a:t>
          </a:r>
          <a:r>
            <a:rPr lang="en-US" altLang="zh-TW" sz="1600" baseline="30000"/>
            <a:t> </a:t>
          </a:r>
          <a:r>
            <a:rPr lang="en-US" altLang="zh-TW" sz="1600"/>
            <a:t>)</a:t>
          </a:r>
          <a:endParaRPr lang="zh-TW" altLang="en-US" sz="1600"/>
        </a:p>
      </xdr:txBody>
    </xdr:sp>
    <xdr:clientData/>
  </xdr:twoCellAnchor>
  <xdr:twoCellAnchor>
    <xdr:from>
      <xdr:col>9</xdr:col>
      <xdr:colOff>158750</xdr:colOff>
      <xdr:row>7</xdr:row>
      <xdr:rowOff>203200</xdr:rowOff>
    </xdr:from>
    <xdr:to>
      <xdr:col>12</xdr:col>
      <xdr:colOff>50800</xdr:colOff>
      <xdr:row>8</xdr:row>
      <xdr:rowOff>311150</xdr:rowOff>
    </xdr:to>
    <xdr:sp macro="" textlink="">
      <xdr:nvSpPr>
        <xdr:cNvPr id="8" name="文字方塊 7"/>
        <xdr:cNvSpPr txBox="1"/>
      </xdr:nvSpPr>
      <xdr:spPr>
        <a:xfrm>
          <a:off x="7575550" y="2032000"/>
          <a:ext cx="17208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質量對體積圖</a:t>
          </a:r>
        </a:p>
      </xdr:txBody>
    </xdr:sp>
    <xdr:clientData/>
  </xdr:twoCellAnchor>
  <xdr:twoCellAnchor>
    <xdr:from>
      <xdr:col>1</xdr:col>
      <xdr:colOff>1600200</xdr:colOff>
      <xdr:row>7</xdr:row>
      <xdr:rowOff>25400</xdr:rowOff>
    </xdr:from>
    <xdr:to>
      <xdr:col>4</xdr:col>
      <xdr:colOff>584200</xdr:colOff>
      <xdr:row>8</xdr:row>
      <xdr:rowOff>133350</xdr:rowOff>
    </xdr:to>
    <xdr:sp macro="" textlink="">
      <xdr:nvSpPr>
        <xdr:cNvPr id="9" name="文字方塊 8"/>
        <xdr:cNvSpPr txBox="1"/>
      </xdr:nvSpPr>
      <xdr:spPr>
        <a:xfrm>
          <a:off x="1809750" y="1854200"/>
          <a:ext cx="1981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>
              <a:solidFill>
                <a:srgbClr val="0000FF"/>
              </a:solidFill>
            </a:rPr>
            <a:t>水  總質量對體積圖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2"/>
  <sheetViews>
    <sheetView topLeftCell="A52" workbookViewId="0">
      <selection activeCell="I18" sqref="I18"/>
    </sheetView>
  </sheetViews>
  <sheetFormatPr defaultRowHeight="16.5"/>
  <cols>
    <col min="1" max="1" width="3" customWidth="1"/>
    <col min="2" max="2" width="25.625" style="1" customWidth="1"/>
    <col min="3" max="3" width="8.625" style="1" customWidth="1"/>
    <col min="4" max="8" width="8.625" customWidth="1"/>
    <col min="10" max="10" width="25.625" customWidth="1"/>
    <col min="11" max="16" width="8.625" customWidth="1"/>
  </cols>
  <sheetData>
    <row r="2" spans="2:16">
      <c r="B2" s="4" t="s">
        <v>22</v>
      </c>
      <c r="C2" s="2" t="s">
        <v>4</v>
      </c>
      <c r="D2" s="31" t="s">
        <v>1</v>
      </c>
      <c r="E2" s="31"/>
      <c r="F2" s="31"/>
      <c r="G2" s="31"/>
      <c r="H2" s="31"/>
      <c r="J2" s="4" t="s">
        <v>22</v>
      </c>
      <c r="K2" s="2" t="s">
        <v>4</v>
      </c>
      <c r="L2" s="31" t="s">
        <v>1</v>
      </c>
      <c r="M2" s="31"/>
      <c r="N2" s="31"/>
      <c r="O2" s="31"/>
      <c r="P2" s="31"/>
    </row>
    <row r="3" spans="2:16" ht="17.25" thickBot="1">
      <c r="B3" s="3" t="s">
        <v>0</v>
      </c>
      <c r="C3" s="3">
        <v>0</v>
      </c>
      <c r="D3" s="15">
        <v>1</v>
      </c>
      <c r="E3" s="15">
        <v>2</v>
      </c>
      <c r="F3" s="15">
        <v>3</v>
      </c>
      <c r="G3" s="15">
        <v>4</v>
      </c>
      <c r="H3" s="15">
        <v>5</v>
      </c>
      <c r="J3" s="3" t="s">
        <v>0</v>
      </c>
      <c r="K3" s="3">
        <v>0</v>
      </c>
      <c r="L3" s="15">
        <v>1</v>
      </c>
      <c r="M3" s="15">
        <v>2</v>
      </c>
      <c r="N3" s="15">
        <v>3</v>
      </c>
      <c r="O3" s="15">
        <v>4</v>
      </c>
      <c r="P3" s="15">
        <v>5</v>
      </c>
    </row>
    <row r="4" spans="2:16" ht="17.25" thickTop="1">
      <c r="B4" s="3" t="s">
        <v>3</v>
      </c>
      <c r="C4" s="14">
        <v>0</v>
      </c>
      <c r="D4" s="16">
        <v>19.899999999999999</v>
      </c>
      <c r="E4" s="17">
        <v>29.4</v>
      </c>
      <c r="F4" s="17">
        <v>39.1</v>
      </c>
      <c r="G4" s="17">
        <v>48.8</v>
      </c>
      <c r="H4" s="18">
        <v>58.6</v>
      </c>
      <c r="J4" s="3" t="s">
        <v>3</v>
      </c>
      <c r="K4" s="14">
        <v>0</v>
      </c>
      <c r="L4" s="16">
        <v>16.8</v>
      </c>
      <c r="M4" s="17">
        <v>28.8</v>
      </c>
      <c r="N4" s="17">
        <v>39</v>
      </c>
      <c r="O4" s="17">
        <v>49.9</v>
      </c>
      <c r="P4" s="18">
        <v>59.3</v>
      </c>
    </row>
    <row r="5" spans="2:16" ht="20.25" thickBot="1">
      <c r="B5" s="3" t="s">
        <v>2</v>
      </c>
      <c r="C5" s="14">
        <v>0</v>
      </c>
      <c r="D5" s="22">
        <v>2.9</v>
      </c>
      <c r="E5" s="23">
        <v>4</v>
      </c>
      <c r="F5" s="23">
        <v>5.0999999999999996</v>
      </c>
      <c r="G5" s="23">
        <v>6.9</v>
      </c>
      <c r="H5" s="24">
        <v>8.1</v>
      </c>
      <c r="J5" s="3" t="s">
        <v>2</v>
      </c>
      <c r="K5" s="14">
        <v>0</v>
      </c>
      <c r="L5" s="22">
        <v>3</v>
      </c>
      <c r="M5" s="23">
        <v>3.5</v>
      </c>
      <c r="N5" s="23">
        <v>6</v>
      </c>
      <c r="O5" s="23">
        <v>7</v>
      </c>
      <c r="P5" s="24">
        <v>9</v>
      </c>
    </row>
    <row r="6" spans="2:16" ht="17.25" thickTop="1">
      <c r="J6" s="1"/>
      <c r="K6" s="1"/>
    </row>
    <row r="7" spans="2:16">
      <c r="J7" s="1"/>
      <c r="K7" s="1"/>
    </row>
    <row r="8" spans="2:16">
      <c r="J8" s="1"/>
      <c r="K8" s="1"/>
    </row>
    <row r="9" spans="2:16">
      <c r="J9" s="1"/>
      <c r="K9" s="1"/>
    </row>
    <row r="10" spans="2:16">
      <c r="J10" s="1"/>
      <c r="K10" s="1"/>
    </row>
    <row r="11" spans="2:16">
      <c r="J11" s="1"/>
      <c r="K11" s="1"/>
    </row>
    <row r="12" spans="2:16">
      <c r="J12" s="1"/>
      <c r="K12" s="1"/>
    </row>
    <row r="13" spans="2:16">
      <c r="J13" s="1"/>
      <c r="K13" s="1"/>
    </row>
    <row r="14" spans="2:16">
      <c r="J14" s="1"/>
      <c r="K14" s="1"/>
    </row>
    <row r="15" spans="2:16">
      <c r="J15" s="1"/>
      <c r="K15" s="1"/>
    </row>
    <row r="16" spans="2:16">
      <c r="J16" s="1"/>
      <c r="K16" s="1"/>
    </row>
    <row r="17" spans="2:16">
      <c r="J17" s="1"/>
      <c r="K17" s="1"/>
    </row>
    <row r="18" spans="2:16">
      <c r="J18" s="1"/>
      <c r="K18" s="1"/>
    </row>
    <row r="19" spans="2:16">
      <c r="J19" s="1"/>
      <c r="K19" s="1"/>
    </row>
    <row r="20" spans="2:16">
      <c r="J20" s="1"/>
      <c r="K20" s="1"/>
    </row>
    <row r="23" spans="2:16">
      <c r="B23" s="4" t="s">
        <v>22</v>
      </c>
      <c r="C23" s="2" t="s">
        <v>4</v>
      </c>
      <c r="D23" s="31" t="s">
        <v>1</v>
      </c>
      <c r="E23" s="31"/>
      <c r="F23" s="31"/>
      <c r="G23" s="31"/>
      <c r="H23" s="31"/>
      <c r="J23" s="4" t="s">
        <v>22</v>
      </c>
      <c r="K23" s="2" t="s">
        <v>4</v>
      </c>
      <c r="L23" s="31" t="s">
        <v>1</v>
      </c>
      <c r="M23" s="31"/>
      <c r="N23" s="31"/>
      <c r="O23" s="31"/>
      <c r="P23" s="31"/>
    </row>
    <row r="24" spans="2:16" ht="17.25" thickBot="1">
      <c r="B24" s="3" t="s">
        <v>0</v>
      </c>
      <c r="C24" s="3">
        <v>0</v>
      </c>
      <c r="D24" s="15">
        <v>1</v>
      </c>
      <c r="E24" s="15">
        <v>2</v>
      </c>
      <c r="F24" s="15">
        <v>3</v>
      </c>
      <c r="G24" s="15">
        <v>4</v>
      </c>
      <c r="H24" s="15">
        <v>5</v>
      </c>
      <c r="J24" s="3" t="s">
        <v>0</v>
      </c>
      <c r="K24" s="3">
        <v>0</v>
      </c>
      <c r="L24" s="15">
        <v>1</v>
      </c>
      <c r="M24" s="15">
        <v>2</v>
      </c>
      <c r="N24" s="15">
        <v>3</v>
      </c>
      <c r="O24" s="15">
        <v>4</v>
      </c>
      <c r="P24" s="15">
        <v>5</v>
      </c>
    </row>
    <row r="25" spans="2:16" ht="17.25" thickTop="1">
      <c r="B25" s="3" t="s">
        <v>3</v>
      </c>
      <c r="C25" s="14">
        <v>0</v>
      </c>
      <c r="D25" s="16">
        <v>8.57</v>
      </c>
      <c r="E25" s="17">
        <v>11.3</v>
      </c>
      <c r="F25" s="17">
        <v>17.600000000000001</v>
      </c>
      <c r="G25" s="17">
        <v>29.1</v>
      </c>
      <c r="H25" s="18">
        <v>58.5</v>
      </c>
      <c r="J25" s="3" t="s">
        <v>3</v>
      </c>
      <c r="K25" s="14">
        <v>0</v>
      </c>
      <c r="L25" s="25">
        <v>29</v>
      </c>
      <c r="M25" s="26">
        <v>61.4</v>
      </c>
      <c r="N25" s="26">
        <v>8.6</v>
      </c>
      <c r="O25" s="26">
        <v>17.600000000000001</v>
      </c>
      <c r="P25" s="27">
        <v>19.899999999999999</v>
      </c>
    </row>
    <row r="26" spans="2:16" ht="20.25" thickBot="1">
      <c r="B26" s="3" t="s">
        <v>2</v>
      </c>
      <c r="C26" s="14">
        <v>0</v>
      </c>
      <c r="D26" s="22">
        <v>3</v>
      </c>
      <c r="E26" s="23">
        <v>3.1</v>
      </c>
      <c r="F26" s="23">
        <v>4</v>
      </c>
      <c r="G26" s="23">
        <v>8</v>
      </c>
      <c r="H26" s="24">
        <v>16</v>
      </c>
      <c r="J26" s="3" t="s">
        <v>2</v>
      </c>
      <c r="K26" s="14">
        <v>0</v>
      </c>
      <c r="L26" s="28">
        <v>1</v>
      </c>
      <c r="M26" s="29">
        <v>2.25</v>
      </c>
      <c r="N26" s="29">
        <v>3.4</v>
      </c>
      <c r="O26" s="29">
        <v>5</v>
      </c>
      <c r="P26" s="30">
        <v>7.5</v>
      </c>
    </row>
    <row r="27" spans="2:16" ht="17.25" thickTop="1">
      <c r="J27" s="1"/>
      <c r="K27" s="1"/>
    </row>
    <row r="28" spans="2:16">
      <c r="J28" s="1"/>
      <c r="K28" s="1"/>
    </row>
    <row r="29" spans="2:16">
      <c r="J29" s="1"/>
      <c r="K29" s="1"/>
    </row>
    <row r="30" spans="2:16">
      <c r="J30" s="1"/>
      <c r="K30" s="1"/>
    </row>
    <row r="31" spans="2:16">
      <c r="J31" s="1"/>
      <c r="K31" s="1"/>
    </row>
    <row r="32" spans="2:16">
      <c r="J32" s="1"/>
      <c r="K32" s="1"/>
    </row>
    <row r="33" spans="2:16">
      <c r="J33" s="1"/>
      <c r="K33" s="1"/>
    </row>
    <row r="34" spans="2:16">
      <c r="J34" s="1"/>
      <c r="K34" s="1"/>
    </row>
    <row r="35" spans="2:16">
      <c r="J35" s="1"/>
      <c r="K35" s="1"/>
    </row>
    <row r="36" spans="2:16">
      <c r="J36" s="1"/>
      <c r="K36" s="1"/>
    </row>
    <row r="37" spans="2:16">
      <c r="J37" s="1"/>
      <c r="K37" s="1"/>
    </row>
    <row r="38" spans="2:16">
      <c r="J38" s="1"/>
      <c r="K38" s="1"/>
    </row>
    <row r="39" spans="2:16">
      <c r="J39" s="1"/>
      <c r="K39" s="1"/>
    </row>
    <row r="40" spans="2:16">
      <c r="J40" s="1"/>
      <c r="K40" s="1"/>
    </row>
    <row r="41" spans="2:16">
      <c r="J41" s="1"/>
      <c r="K41" s="1"/>
    </row>
    <row r="44" spans="2:16">
      <c r="B44" s="4" t="s">
        <v>22</v>
      </c>
      <c r="C44" s="2" t="s">
        <v>4</v>
      </c>
      <c r="D44" s="31" t="s">
        <v>1</v>
      </c>
      <c r="E44" s="31"/>
      <c r="F44" s="31"/>
      <c r="G44" s="31"/>
      <c r="H44" s="31"/>
      <c r="J44" s="4" t="s">
        <v>22</v>
      </c>
      <c r="K44" s="2" t="s">
        <v>4</v>
      </c>
      <c r="L44" s="31" t="s">
        <v>1</v>
      </c>
      <c r="M44" s="31"/>
      <c r="N44" s="31"/>
      <c r="O44" s="31"/>
      <c r="P44" s="31"/>
    </row>
    <row r="45" spans="2:16" ht="17.25" thickBot="1">
      <c r="B45" s="3" t="s">
        <v>0</v>
      </c>
      <c r="C45" s="3">
        <v>0</v>
      </c>
      <c r="D45" s="15">
        <v>1</v>
      </c>
      <c r="E45" s="15">
        <v>2</v>
      </c>
      <c r="F45" s="15">
        <v>3</v>
      </c>
      <c r="G45" s="15">
        <v>4</v>
      </c>
      <c r="H45" s="15">
        <v>5</v>
      </c>
      <c r="J45" s="3" t="s">
        <v>0</v>
      </c>
      <c r="K45" s="3">
        <v>0</v>
      </c>
      <c r="L45" s="15">
        <v>1</v>
      </c>
      <c r="M45" s="15">
        <v>2</v>
      </c>
      <c r="N45" s="15">
        <v>3</v>
      </c>
      <c r="O45" s="15">
        <v>4</v>
      </c>
      <c r="P45" s="15">
        <v>5</v>
      </c>
    </row>
    <row r="46" spans="2:16" ht="17.25" thickTop="1">
      <c r="B46" s="3" t="s">
        <v>3</v>
      </c>
      <c r="C46" s="14">
        <v>0</v>
      </c>
      <c r="D46" s="25">
        <v>8.6</v>
      </c>
      <c r="E46" s="26">
        <v>17.600000000000001</v>
      </c>
      <c r="F46" s="26">
        <v>19.899999999999999</v>
      </c>
      <c r="G46" s="26">
        <v>49.3</v>
      </c>
      <c r="H46" s="27">
        <v>58.3</v>
      </c>
      <c r="J46" s="3" t="s">
        <v>3</v>
      </c>
      <c r="K46" s="14">
        <v>0</v>
      </c>
      <c r="L46" s="25">
        <v>8.41</v>
      </c>
      <c r="M46" s="26">
        <v>11.55</v>
      </c>
      <c r="N46" s="26">
        <v>60.1</v>
      </c>
      <c r="O46" s="26">
        <v>29.4</v>
      </c>
      <c r="P46" s="27">
        <v>38.6</v>
      </c>
    </row>
    <row r="47" spans="2:16" ht="20.25" thickBot="1">
      <c r="B47" s="3" t="s">
        <v>2</v>
      </c>
      <c r="C47" s="14">
        <v>0</v>
      </c>
      <c r="D47" s="22">
        <v>3.7</v>
      </c>
      <c r="E47" s="23">
        <v>6</v>
      </c>
      <c r="F47" s="23">
        <v>7.4</v>
      </c>
      <c r="G47" s="23">
        <v>19.5</v>
      </c>
      <c r="H47" s="24">
        <v>20</v>
      </c>
      <c r="J47" s="3" t="s">
        <v>2</v>
      </c>
      <c r="K47" s="14">
        <v>0</v>
      </c>
      <c r="L47" s="22">
        <v>10.1</v>
      </c>
      <c r="M47" s="23">
        <v>20.3</v>
      </c>
      <c r="N47" s="23">
        <v>40.5</v>
      </c>
      <c r="O47" s="23">
        <v>40.6</v>
      </c>
      <c r="P47" s="24">
        <v>60.3</v>
      </c>
    </row>
    <row r="48" spans="2:16" ht="17.25" thickTop="1">
      <c r="J48" s="1"/>
      <c r="K48" s="1"/>
    </row>
    <row r="49" spans="10:11">
      <c r="J49" s="1"/>
      <c r="K49" s="1"/>
    </row>
    <row r="50" spans="10:11">
      <c r="J50" s="1"/>
      <c r="K50" s="1"/>
    </row>
    <row r="51" spans="10:11">
      <c r="J51" s="1"/>
      <c r="K51" s="1"/>
    </row>
    <row r="52" spans="10:11">
      <c r="J52" s="1"/>
      <c r="K52" s="1"/>
    </row>
    <row r="53" spans="10:11">
      <c r="J53" s="1"/>
      <c r="K53" s="1"/>
    </row>
    <row r="54" spans="10:11">
      <c r="J54" s="1"/>
      <c r="K54" s="1"/>
    </row>
    <row r="55" spans="10:11">
      <c r="J55" s="1"/>
      <c r="K55" s="1"/>
    </row>
    <row r="56" spans="10:11">
      <c r="J56" s="1"/>
      <c r="K56" s="1"/>
    </row>
    <row r="57" spans="10:11">
      <c r="J57" s="1"/>
      <c r="K57" s="1"/>
    </row>
    <row r="58" spans="10:11">
      <c r="J58" s="1"/>
      <c r="K58" s="1"/>
    </row>
    <row r="59" spans="10:11">
      <c r="J59" s="1"/>
      <c r="K59" s="1"/>
    </row>
    <row r="60" spans="10:11">
      <c r="J60" s="1"/>
      <c r="K60" s="1"/>
    </row>
    <row r="61" spans="10:11">
      <c r="J61" s="1"/>
      <c r="K61" s="1"/>
    </row>
    <row r="62" spans="10:11">
      <c r="J62" s="1"/>
      <c r="K62" s="1"/>
    </row>
  </sheetData>
  <mergeCells count="6">
    <mergeCell ref="D2:H2"/>
    <mergeCell ref="L2:P2"/>
    <mergeCell ref="D23:H23"/>
    <mergeCell ref="L23:P23"/>
    <mergeCell ref="D44:H44"/>
    <mergeCell ref="L44:P44"/>
  </mergeCells>
  <phoneticPr fontId="1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"/>
  <sheetViews>
    <sheetView topLeftCell="A40" workbookViewId="0">
      <selection activeCell="P11" sqref="P11"/>
    </sheetView>
  </sheetViews>
  <sheetFormatPr defaultRowHeight="16.5"/>
  <cols>
    <col min="1" max="1" width="3" customWidth="1"/>
    <col min="2" max="2" width="25.625" style="1" customWidth="1"/>
    <col min="3" max="7" width="8.625" customWidth="1"/>
    <col min="9" max="9" width="25.625" customWidth="1"/>
  </cols>
  <sheetData>
    <row r="2" spans="2:16">
      <c r="B2" s="4" t="s">
        <v>5</v>
      </c>
      <c r="C2" s="31" t="s">
        <v>1</v>
      </c>
      <c r="D2" s="31"/>
      <c r="E2" s="31"/>
      <c r="F2" s="31"/>
      <c r="G2" s="31"/>
      <c r="I2" s="4" t="s">
        <v>5</v>
      </c>
      <c r="J2" s="2" t="s">
        <v>4</v>
      </c>
      <c r="K2" s="31" t="s">
        <v>1</v>
      </c>
      <c r="L2" s="31"/>
      <c r="M2" s="31"/>
      <c r="N2" s="31"/>
      <c r="O2" s="31"/>
      <c r="P2" s="36" t="s">
        <v>21</v>
      </c>
    </row>
    <row r="3" spans="2:16" ht="20.100000000000001" customHeight="1">
      <c r="B3" s="3" t="s">
        <v>10</v>
      </c>
      <c r="C3" s="32">
        <v>22</v>
      </c>
      <c r="D3" s="32"/>
      <c r="E3" s="32"/>
      <c r="F3" s="32"/>
      <c r="G3" s="32"/>
      <c r="I3" s="3" t="s">
        <v>10</v>
      </c>
      <c r="J3" s="33">
        <f t="shared" ref="J3" si="0">$C$3</f>
        <v>22</v>
      </c>
      <c r="K3" s="34"/>
      <c r="L3" s="34"/>
      <c r="M3" s="34"/>
      <c r="N3" s="34"/>
      <c r="O3" s="35"/>
      <c r="P3" s="37"/>
    </row>
    <row r="4" spans="2:16" ht="20.100000000000001" customHeight="1"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I4" s="3" t="s">
        <v>0</v>
      </c>
      <c r="J4" s="3">
        <v>0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7"/>
    </row>
    <row r="5" spans="2:16" ht="20.100000000000001" customHeight="1">
      <c r="B5" s="6" t="s">
        <v>6</v>
      </c>
      <c r="C5" s="19">
        <v>32</v>
      </c>
      <c r="D5" s="19">
        <v>41.9</v>
      </c>
      <c r="E5" s="19">
        <v>52</v>
      </c>
      <c r="F5" s="19">
        <v>61.9</v>
      </c>
      <c r="G5" s="19">
        <v>71.7</v>
      </c>
      <c r="I5" s="3" t="s">
        <v>7</v>
      </c>
      <c r="J5" s="6">
        <v>0</v>
      </c>
      <c r="K5" s="19">
        <f>C5-C3</f>
        <v>10</v>
      </c>
      <c r="L5" s="19">
        <f>D5-C3</f>
        <v>19.899999999999999</v>
      </c>
      <c r="M5" s="19">
        <f>E5-C3</f>
        <v>30</v>
      </c>
      <c r="N5" s="19">
        <f>F5-C3</f>
        <v>39.9</v>
      </c>
      <c r="O5" s="19">
        <f>G5-C3</f>
        <v>49.7</v>
      </c>
      <c r="P5" s="37"/>
    </row>
    <row r="6" spans="2:16" ht="20.100000000000001" customHeight="1">
      <c r="B6" s="6" t="s">
        <v>11</v>
      </c>
      <c r="C6" s="19">
        <v>10</v>
      </c>
      <c r="D6" s="19">
        <v>20</v>
      </c>
      <c r="E6" s="19">
        <v>30</v>
      </c>
      <c r="F6" s="19">
        <v>40</v>
      </c>
      <c r="G6" s="19">
        <v>50</v>
      </c>
      <c r="I6" s="3" t="s">
        <v>8</v>
      </c>
      <c r="J6" s="6">
        <v>0</v>
      </c>
      <c r="K6" s="19">
        <f>$C$6</f>
        <v>10</v>
      </c>
      <c r="L6" s="19">
        <f>$D$6</f>
        <v>20</v>
      </c>
      <c r="M6" s="19">
        <f>$E$6</f>
        <v>30</v>
      </c>
      <c r="N6" s="19">
        <f>$F$6</f>
        <v>40</v>
      </c>
      <c r="O6" s="19">
        <f>$G$6</f>
        <v>50</v>
      </c>
      <c r="P6" s="38"/>
    </row>
    <row r="7" spans="2:16" ht="30" customHeight="1">
      <c r="B7" s="7"/>
      <c r="C7" s="7"/>
      <c r="D7" s="7"/>
      <c r="E7" s="7"/>
      <c r="F7" s="7"/>
      <c r="G7" s="7"/>
      <c r="I7" s="5" t="s">
        <v>9</v>
      </c>
      <c r="J7" s="3">
        <v>0</v>
      </c>
      <c r="K7" s="20">
        <f>K5/K6</f>
        <v>1</v>
      </c>
      <c r="L7" s="20">
        <f t="shared" ref="L7:O7" si="1">L5/L6</f>
        <v>0.99499999999999988</v>
      </c>
      <c r="M7" s="20">
        <f t="shared" si="1"/>
        <v>1</v>
      </c>
      <c r="N7" s="20">
        <f t="shared" si="1"/>
        <v>0.99749999999999994</v>
      </c>
      <c r="O7" s="20">
        <f t="shared" si="1"/>
        <v>0.99400000000000011</v>
      </c>
      <c r="P7" s="21">
        <f>AVERAGE(K7:O7)</f>
        <v>0.99730000000000008</v>
      </c>
    </row>
    <row r="8" spans="2:16" ht="20.100000000000001" customHeight="1">
      <c r="B8" s="7"/>
      <c r="C8" s="7"/>
      <c r="D8" s="7"/>
      <c r="E8" s="7"/>
      <c r="F8" s="7"/>
      <c r="G8" s="7"/>
      <c r="I8" s="8"/>
      <c r="J8" s="8"/>
      <c r="K8" s="9"/>
      <c r="L8" s="9"/>
      <c r="M8" s="9"/>
      <c r="N8" s="9"/>
      <c r="O8" s="9"/>
    </row>
    <row r="9" spans="2:16" ht="33" customHeight="1">
      <c r="B9" s="7"/>
      <c r="C9" s="7"/>
      <c r="D9" s="7"/>
      <c r="E9" s="7"/>
      <c r="F9" s="7"/>
      <c r="G9" s="7"/>
      <c r="I9" s="10"/>
      <c r="J9" s="11"/>
      <c r="K9" s="12"/>
      <c r="L9" s="12"/>
      <c r="M9" s="12"/>
      <c r="N9" s="12"/>
      <c r="O9" s="12"/>
    </row>
  </sheetData>
  <mergeCells count="5">
    <mergeCell ref="C3:G3"/>
    <mergeCell ref="K2:O2"/>
    <mergeCell ref="J3:O3"/>
    <mergeCell ref="C2:G2"/>
    <mergeCell ref="P2:P6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9"/>
  <sheetViews>
    <sheetView workbookViewId="0">
      <selection activeCell="P11" sqref="P11"/>
    </sheetView>
  </sheetViews>
  <sheetFormatPr defaultRowHeight="16.5"/>
  <cols>
    <col min="1" max="1" width="3" customWidth="1"/>
    <col min="2" max="2" width="25.625" style="1" customWidth="1"/>
    <col min="3" max="7" width="8.625" customWidth="1"/>
    <col min="9" max="9" width="25.625" customWidth="1"/>
  </cols>
  <sheetData>
    <row r="2" spans="2:16">
      <c r="B2" s="4" t="s">
        <v>14</v>
      </c>
      <c r="C2" s="31" t="s">
        <v>1</v>
      </c>
      <c r="D2" s="31"/>
      <c r="E2" s="31"/>
      <c r="F2" s="31"/>
      <c r="G2" s="31"/>
      <c r="I2" s="4" t="s">
        <v>14</v>
      </c>
      <c r="J2" s="13" t="s">
        <v>4</v>
      </c>
      <c r="K2" s="31" t="s">
        <v>1</v>
      </c>
      <c r="L2" s="31"/>
      <c r="M2" s="31"/>
      <c r="N2" s="31"/>
      <c r="O2" s="31"/>
      <c r="P2" s="39" t="s">
        <v>20</v>
      </c>
    </row>
    <row r="3" spans="2:16" ht="20.100000000000001" customHeight="1">
      <c r="B3" s="3" t="s">
        <v>10</v>
      </c>
      <c r="C3" s="32">
        <v>22</v>
      </c>
      <c r="D3" s="32"/>
      <c r="E3" s="32"/>
      <c r="F3" s="32"/>
      <c r="G3" s="32"/>
      <c r="I3" s="3" t="s">
        <v>10</v>
      </c>
      <c r="J3" s="33">
        <f t="shared" ref="J3" si="0">$C$3</f>
        <v>22</v>
      </c>
      <c r="K3" s="34"/>
      <c r="L3" s="34"/>
      <c r="M3" s="34"/>
      <c r="N3" s="34"/>
      <c r="O3" s="35"/>
      <c r="P3" s="39"/>
    </row>
    <row r="4" spans="2:16" ht="20.100000000000001" customHeight="1"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I4" s="3" t="s">
        <v>0</v>
      </c>
      <c r="J4" s="3">
        <v>0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9"/>
    </row>
    <row r="5" spans="2:16" ht="20.100000000000001" customHeight="1">
      <c r="B5" s="6" t="s">
        <v>6</v>
      </c>
      <c r="C5" s="19">
        <v>32</v>
      </c>
      <c r="D5" s="19">
        <v>41.9</v>
      </c>
      <c r="E5" s="19">
        <v>52</v>
      </c>
      <c r="F5" s="19">
        <v>61.9</v>
      </c>
      <c r="G5" s="19">
        <v>71.7</v>
      </c>
      <c r="I5" s="3" t="s">
        <v>7</v>
      </c>
      <c r="J5" s="6">
        <v>0</v>
      </c>
      <c r="K5" s="19">
        <f>C5-C3</f>
        <v>10</v>
      </c>
      <c r="L5" s="19">
        <f>D5-C3</f>
        <v>19.899999999999999</v>
      </c>
      <c r="M5" s="19">
        <f>E5-C3</f>
        <v>30</v>
      </c>
      <c r="N5" s="19">
        <f>F5-C3</f>
        <v>39.9</v>
      </c>
      <c r="O5" s="19">
        <f>G5-C3</f>
        <v>49.7</v>
      </c>
      <c r="P5" s="39"/>
    </row>
    <row r="6" spans="2:16" ht="20.100000000000001" customHeight="1">
      <c r="B6" s="6" t="s">
        <v>8</v>
      </c>
      <c r="C6" s="19">
        <v>10</v>
      </c>
      <c r="D6" s="19">
        <v>20</v>
      </c>
      <c r="E6" s="19">
        <v>30</v>
      </c>
      <c r="F6" s="19">
        <v>40</v>
      </c>
      <c r="G6" s="19">
        <v>50</v>
      </c>
      <c r="I6" s="3" t="s">
        <v>8</v>
      </c>
      <c r="J6" s="6">
        <v>0</v>
      </c>
      <c r="K6" s="19">
        <f>$C$6</f>
        <v>10</v>
      </c>
      <c r="L6" s="19">
        <f>$D$6</f>
        <v>20</v>
      </c>
      <c r="M6" s="19">
        <f>$E$6</f>
        <v>30</v>
      </c>
      <c r="N6" s="19">
        <f>$F$6</f>
        <v>40</v>
      </c>
      <c r="O6" s="19">
        <f>$G$6</f>
        <v>50</v>
      </c>
      <c r="P6" s="39"/>
    </row>
    <row r="7" spans="2:16" ht="30" customHeight="1">
      <c r="B7" s="7"/>
      <c r="C7" s="7"/>
      <c r="D7" s="7"/>
      <c r="E7" s="7"/>
      <c r="F7" s="7"/>
      <c r="G7" s="7"/>
      <c r="I7" s="5" t="s">
        <v>9</v>
      </c>
      <c r="J7" s="3">
        <v>0</v>
      </c>
      <c r="K7" s="20">
        <f>K5/K6</f>
        <v>1</v>
      </c>
      <c r="L7" s="20">
        <f t="shared" ref="L7:O7" si="1">L5/L6</f>
        <v>0.99499999999999988</v>
      </c>
      <c r="M7" s="20">
        <f t="shared" si="1"/>
        <v>1</v>
      </c>
      <c r="N7" s="20">
        <f t="shared" si="1"/>
        <v>0.99749999999999994</v>
      </c>
      <c r="O7" s="20">
        <f t="shared" si="1"/>
        <v>0.99400000000000011</v>
      </c>
      <c r="P7" s="21">
        <f>AVERAGE(K7:O7)</f>
        <v>0.99730000000000008</v>
      </c>
    </row>
    <row r="8" spans="2:16" ht="20.100000000000001" customHeight="1">
      <c r="B8" s="7"/>
      <c r="C8" s="7"/>
      <c r="D8" s="7"/>
      <c r="E8" s="7"/>
      <c r="F8" s="7"/>
      <c r="G8" s="7"/>
      <c r="I8" s="8"/>
      <c r="J8" s="8"/>
      <c r="K8" s="9"/>
      <c r="L8" s="9"/>
      <c r="M8" s="9"/>
      <c r="N8" s="9"/>
      <c r="O8" s="9"/>
    </row>
    <row r="9" spans="2:16" ht="33" customHeight="1">
      <c r="B9" s="7"/>
      <c r="C9" s="7"/>
      <c r="D9" s="7"/>
      <c r="E9" s="7"/>
      <c r="F9" s="7"/>
      <c r="G9" s="7"/>
      <c r="I9" s="10"/>
      <c r="J9" s="11"/>
      <c r="K9" s="12"/>
      <c r="L9" s="12"/>
      <c r="M9" s="12"/>
      <c r="N9" s="12"/>
      <c r="O9" s="12"/>
    </row>
  </sheetData>
  <mergeCells count="5">
    <mergeCell ref="C2:G2"/>
    <mergeCell ref="K2:O2"/>
    <mergeCell ref="C3:G3"/>
    <mergeCell ref="J3:O3"/>
    <mergeCell ref="P2:P6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9"/>
  <sheetViews>
    <sheetView workbookViewId="0">
      <selection activeCell="P11" sqref="P11"/>
    </sheetView>
  </sheetViews>
  <sheetFormatPr defaultRowHeight="16.5"/>
  <cols>
    <col min="1" max="1" width="3" customWidth="1"/>
    <col min="2" max="2" width="25.625" style="1" customWidth="1"/>
    <col min="3" max="7" width="8.625" customWidth="1"/>
    <col min="9" max="9" width="25.625" customWidth="1"/>
  </cols>
  <sheetData>
    <row r="2" spans="2:16">
      <c r="B2" s="4" t="s">
        <v>15</v>
      </c>
      <c r="C2" s="31" t="s">
        <v>1</v>
      </c>
      <c r="D2" s="31"/>
      <c r="E2" s="31"/>
      <c r="F2" s="31"/>
      <c r="G2" s="31"/>
      <c r="I2" s="4" t="s">
        <v>16</v>
      </c>
      <c r="J2" s="13" t="s">
        <v>4</v>
      </c>
      <c r="K2" s="31" t="s">
        <v>1</v>
      </c>
      <c r="L2" s="31"/>
      <c r="M2" s="31"/>
      <c r="N2" s="31"/>
      <c r="O2" s="31"/>
      <c r="P2" s="36" t="s">
        <v>21</v>
      </c>
    </row>
    <row r="3" spans="2:16" ht="20.100000000000001" customHeight="1">
      <c r="B3" s="3" t="s">
        <v>10</v>
      </c>
      <c r="C3" s="32">
        <v>22</v>
      </c>
      <c r="D3" s="32"/>
      <c r="E3" s="32"/>
      <c r="F3" s="32"/>
      <c r="G3" s="32"/>
      <c r="I3" s="3" t="s">
        <v>10</v>
      </c>
      <c r="J3" s="33">
        <f t="shared" ref="J3" si="0">$C$3</f>
        <v>22</v>
      </c>
      <c r="K3" s="34"/>
      <c r="L3" s="34"/>
      <c r="M3" s="34"/>
      <c r="N3" s="34"/>
      <c r="O3" s="35"/>
      <c r="P3" s="37"/>
    </row>
    <row r="4" spans="2:16" ht="20.100000000000001" customHeight="1"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I4" s="3" t="s">
        <v>0</v>
      </c>
      <c r="J4" s="3">
        <v>0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7"/>
    </row>
    <row r="5" spans="2:16" ht="20.100000000000001" customHeight="1">
      <c r="B5" s="6" t="s">
        <v>6</v>
      </c>
      <c r="C5" s="19">
        <v>32</v>
      </c>
      <c r="D5" s="19">
        <v>41.9</v>
      </c>
      <c r="E5" s="19">
        <v>52</v>
      </c>
      <c r="F5" s="19">
        <v>61.9</v>
      </c>
      <c r="G5" s="19">
        <v>71.7</v>
      </c>
      <c r="I5" s="3" t="s">
        <v>7</v>
      </c>
      <c r="J5" s="6">
        <v>0</v>
      </c>
      <c r="K5" s="19">
        <f>C5-C3</f>
        <v>10</v>
      </c>
      <c r="L5" s="19">
        <f>D5-C3</f>
        <v>19.899999999999999</v>
      </c>
      <c r="M5" s="19">
        <f>E5-C3</f>
        <v>30</v>
      </c>
      <c r="N5" s="19">
        <f>F5-C3</f>
        <v>39.9</v>
      </c>
      <c r="O5" s="19">
        <f>G5-C3</f>
        <v>49.7</v>
      </c>
      <c r="P5" s="37"/>
    </row>
    <row r="6" spans="2:16" ht="20.100000000000001" customHeight="1">
      <c r="B6" s="6" t="s">
        <v>8</v>
      </c>
      <c r="C6" s="19">
        <v>10</v>
      </c>
      <c r="D6" s="19">
        <v>20</v>
      </c>
      <c r="E6" s="19">
        <v>30</v>
      </c>
      <c r="F6" s="19">
        <v>40</v>
      </c>
      <c r="G6" s="19">
        <v>50</v>
      </c>
      <c r="I6" s="3" t="s">
        <v>8</v>
      </c>
      <c r="J6" s="6">
        <v>0</v>
      </c>
      <c r="K6" s="19">
        <f>$C$6</f>
        <v>10</v>
      </c>
      <c r="L6" s="19">
        <f>$D$6</f>
        <v>20</v>
      </c>
      <c r="M6" s="19">
        <f>$E$6</f>
        <v>30</v>
      </c>
      <c r="N6" s="19">
        <f>$F$6</f>
        <v>40</v>
      </c>
      <c r="O6" s="19">
        <f>$G$6</f>
        <v>50</v>
      </c>
      <c r="P6" s="38"/>
    </row>
    <row r="7" spans="2:16" ht="30" customHeight="1">
      <c r="B7" s="7"/>
      <c r="C7" s="7"/>
      <c r="D7" s="7"/>
      <c r="E7" s="7"/>
      <c r="F7" s="7"/>
      <c r="G7" s="7"/>
      <c r="I7" s="5" t="s">
        <v>9</v>
      </c>
      <c r="J7" s="3">
        <v>0</v>
      </c>
      <c r="K7" s="20">
        <f>K5/K6</f>
        <v>1</v>
      </c>
      <c r="L7" s="20">
        <f t="shared" ref="L7:O7" si="1">L5/L6</f>
        <v>0.99499999999999988</v>
      </c>
      <c r="M7" s="20">
        <f t="shared" si="1"/>
        <v>1</v>
      </c>
      <c r="N7" s="20">
        <f t="shared" si="1"/>
        <v>0.99749999999999994</v>
      </c>
      <c r="O7" s="20">
        <f t="shared" si="1"/>
        <v>0.99400000000000011</v>
      </c>
      <c r="P7" s="21">
        <f>AVERAGE(K7:O7)</f>
        <v>0.99730000000000008</v>
      </c>
    </row>
    <row r="8" spans="2:16" ht="20.100000000000001" customHeight="1">
      <c r="B8" s="7"/>
      <c r="C8" s="7"/>
      <c r="D8" s="7"/>
      <c r="E8" s="7"/>
      <c r="F8" s="7"/>
      <c r="G8" s="7"/>
      <c r="I8" s="8"/>
      <c r="J8" s="8"/>
      <c r="K8" s="9"/>
      <c r="L8" s="9"/>
      <c r="M8" s="9"/>
      <c r="N8" s="9"/>
      <c r="O8" s="9"/>
    </row>
    <row r="9" spans="2:16" ht="33" customHeight="1">
      <c r="B9" s="7"/>
      <c r="C9" s="7"/>
      <c r="D9" s="7"/>
      <c r="E9" s="7"/>
      <c r="F9" s="7"/>
      <c r="G9" s="7"/>
      <c r="I9" s="10"/>
      <c r="J9" s="11"/>
      <c r="K9" s="12"/>
      <c r="L9" s="12"/>
      <c r="M9" s="12"/>
      <c r="N9" s="12"/>
      <c r="O9" s="12"/>
    </row>
  </sheetData>
  <mergeCells count="5">
    <mergeCell ref="C2:G2"/>
    <mergeCell ref="K2:O2"/>
    <mergeCell ref="C3:G3"/>
    <mergeCell ref="J3:O3"/>
    <mergeCell ref="P2:P6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9"/>
  <sheetViews>
    <sheetView workbookViewId="0">
      <selection activeCell="C3" sqref="C3:G3"/>
    </sheetView>
  </sheetViews>
  <sheetFormatPr defaultRowHeight="16.5"/>
  <cols>
    <col min="1" max="1" width="3" customWidth="1"/>
    <col min="2" max="2" width="25.625" style="1" customWidth="1"/>
    <col min="3" max="7" width="8.625" customWidth="1"/>
    <col min="9" max="9" width="25.625" customWidth="1"/>
  </cols>
  <sheetData>
    <row r="2" spans="2:16">
      <c r="B2" s="4" t="s">
        <v>17</v>
      </c>
      <c r="C2" s="31" t="s">
        <v>1</v>
      </c>
      <c r="D2" s="31"/>
      <c r="E2" s="31"/>
      <c r="F2" s="31"/>
      <c r="G2" s="31"/>
      <c r="I2" s="4" t="s">
        <v>18</v>
      </c>
      <c r="J2" s="13" t="s">
        <v>4</v>
      </c>
      <c r="K2" s="31" t="s">
        <v>1</v>
      </c>
      <c r="L2" s="31"/>
      <c r="M2" s="31"/>
      <c r="N2" s="31"/>
      <c r="O2" s="31"/>
      <c r="P2" s="36" t="s">
        <v>21</v>
      </c>
    </row>
    <row r="3" spans="2:16" ht="20.100000000000001" customHeight="1">
      <c r="B3" s="3" t="s">
        <v>10</v>
      </c>
      <c r="C3" s="32">
        <v>22</v>
      </c>
      <c r="D3" s="32"/>
      <c r="E3" s="32"/>
      <c r="F3" s="32"/>
      <c r="G3" s="32"/>
      <c r="I3" s="3" t="s">
        <v>10</v>
      </c>
      <c r="J3" s="33">
        <f t="shared" ref="J3" si="0">$C$3</f>
        <v>22</v>
      </c>
      <c r="K3" s="34"/>
      <c r="L3" s="34"/>
      <c r="M3" s="34"/>
      <c r="N3" s="34"/>
      <c r="O3" s="35"/>
      <c r="P3" s="37"/>
    </row>
    <row r="4" spans="2:16" ht="20.100000000000001" customHeight="1"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I4" s="3" t="s">
        <v>0</v>
      </c>
      <c r="J4" s="3">
        <v>0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7"/>
    </row>
    <row r="5" spans="2:16" ht="20.100000000000001" customHeight="1">
      <c r="B5" s="6" t="s">
        <v>6</v>
      </c>
      <c r="C5" s="19">
        <v>32</v>
      </c>
      <c r="D5" s="19">
        <v>41.9</v>
      </c>
      <c r="E5" s="19">
        <v>52</v>
      </c>
      <c r="F5" s="19">
        <v>61.9</v>
      </c>
      <c r="G5" s="19">
        <v>71.7</v>
      </c>
      <c r="I5" s="3" t="s">
        <v>7</v>
      </c>
      <c r="J5" s="6">
        <v>0</v>
      </c>
      <c r="K5" s="19">
        <f>C5-C3</f>
        <v>10</v>
      </c>
      <c r="L5" s="19">
        <f>D5-C3</f>
        <v>19.899999999999999</v>
      </c>
      <c r="M5" s="19">
        <f>E5-C3</f>
        <v>30</v>
      </c>
      <c r="N5" s="19">
        <f>F5-C3</f>
        <v>39.9</v>
      </c>
      <c r="O5" s="19">
        <f>G5-C3</f>
        <v>49.7</v>
      </c>
      <c r="P5" s="37"/>
    </row>
    <row r="6" spans="2:16" ht="20.100000000000001" customHeight="1">
      <c r="B6" s="6" t="s">
        <v>8</v>
      </c>
      <c r="C6" s="19">
        <v>10</v>
      </c>
      <c r="D6" s="19">
        <v>20</v>
      </c>
      <c r="E6" s="19">
        <v>30</v>
      </c>
      <c r="F6" s="19">
        <v>40</v>
      </c>
      <c r="G6" s="19">
        <v>50</v>
      </c>
      <c r="I6" s="3" t="s">
        <v>8</v>
      </c>
      <c r="J6" s="6">
        <v>0</v>
      </c>
      <c r="K6" s="19">
        <f>$C$6</f>
        <v>10</v>
      </c>
      <c r="L6" s="19">
        <f>$D$6</f>
        <v>20</v>
      </c>
      <c r="M6" s="19">
        <f>$E$6</f>
        <v>30</v>
      </c>
      <c r="N6" s="19">
        <f>$F$6</f>
        <v>40</v>
      </c>
      <c r="O6" s="19">
        <f>$G$6</f>
        <v>50</v>
      </c>
      <c r="P6" s="38"/>
    </row>
    <row r="7" spans="2:16" ht="30" customHeight="1">
      <c r="B7" s="7"/>
      <c r="C7" s="7"/>
      <c r="D7" s="7"/>
      <c r="E7" s="7"/>
      <c r="F7" s="7"/>
      <c r="G7" s="7"/>
      <c r="I7" s="5" t="s">
        <v>9</v>
      </c>
      <c r="J7" s="3">
        <v>0</v>
      </c>
      <c r="K7" s="20">
        <f>K5/K6</f>
        <v>1</v>
      </c>
      <c r="L7" s="20">
        <f t="shared" ref="L7:O7" si="1">L5/L6</f>
        <v>0.99499999999999988</v>
      </c>
      <c r="M7" s="20">
        <f t="shared" si="1"/>
        <v>1</v>
      </c>
      <c r="N7" s="20">
        <f t="shared" si="1"/>
        <v>0.99749999999999994</v>
      </c>
      <c r="O7" s="20">
        <f t="shared" si="1"/>
        <v>0.99400000000000011</v>
      </c>
      <c r="P7" s="21">
        <f>AVERAGE(K7:O7)</f>
        <v>0.99730000000000008</v>
      </c>
    </row>
    <row r="8" spans="2:16" ht="20.100000000000001" customHeight="1">
      <c r="B8" s="7"/>
      <c r="C8" s="7"/>
      <c r="D8" s="7"/>
      <c r="E8" s="7"/>
      <c r="F8" s="7"/>
      <c r="G8" s="7"/>
      <c r="I8" s="8"/>
      <c r="J8" s="8"/>
      <c r="K8" s="9"/>
      <c r="L8" s="9"/>
      <c r="M8" s="9"/>
      <c r="N8" s="9"/>
      <c r="O8" s="9"/>
    </row>
    <row r="9" spans="2:16" ht="33" customHeight="1">
      <c r="B9" s="7"/>
      <c r="C9" s="7"/>
      <c r="D9" s="7"/>
      <c r="E9" s="7"/>
      <c r="F9" s="7"/>
      <c r="G9" s="7"/>
      <c r="I9" s="10"/>
      <c r="J9" s="11"/>
      <c r="K9" s="12"/>
      <c r="L9" s="12"/>
      <c r="M9" s="12"/>
      <c r="N9" s="12"/>
      <c r="O9" s="12"/>
    </row>
  </sheetData>
  <mergeCells count="5">
    <mergeCell ref="C2:G2"/>
    <mergeCell ref="K2:O2"/>
    <mergeCell ref="C3:G3"/>
    <mergeCell ref="J3:O3"/>
    <mergeCell ref="P2:P6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9"/>
  <sheetViews>
    <sheetView workbookViewId="0">
      <selection activeCell="P13" sqref="P13"/>
    </sheetView>
  </sheetViews>
  <sheetFormatPr defaultRowHeight="16.5"/>
  <cols>
    <col min="1" max="1" width="3" customWidth="1"/>
    <col min="2" max="2" width="25.625" style="1" customWidth="1"/>
    <col min="3" max="7" width="8.625" customWidth="1"/>
    <col min="9" max="9" width="25.625" customWidth="1"/>
  </cols>
  <sheetData>
    <row r="2" spans="2:16">
      <c r="B2" s="4" t="s">
        <v>19</v>
      </c>
      <c r="C2" s="31" t="s">
        <v>1</v>
      </c>
      <c r="D2" s="31"/>
      <c r="E2" s="31"/>
      <c r="F2" s="31"/>
      <c r="G2" s="31"/>
      <c r="I2" s="4" t="s">
        <v>19</v>
      </c>
      <c r="J2" s="13" t="s">
        <v>4</v>
      </c>
      <c r="K2" s="31" t="s">
        <v>1</v>
      </c>
      <c r="L2" s="31"/>
      <c r="M2" s="31"/>
      <c r="N2" s="31"/>
      <c r="O2" s="31"/>
      <c r="P2" s="36" t="s">
        <v>21</v>
      </c>
    </row>
    <row r="3" spans="2:16" ht="20.100000000000001" customHeight="1">
      <c r="B3" s="3" t="s">
        <v>10</v>
      </c>
      <c r="C3" s="32">
        <v>22</v>
      </c>
      <c r="D3" s="32"/>
      <c r="E3" s="32"/>
      <c r="F3" s="32"/>
      <c r="G3" s="32"/>
      <c r="I3" s="3" t="s">
        <v>10</v>
      </c>
      <c r="J3" s="33">
        <f t="shared" ref="J3" si="0">$C$3</f>
        <v>22</v>
      </c>
      <c r="K3" s="34"/>
      <c r="L3" s="34"/>
      <c r="M3" s="34"/>
      <c r="N3" s="34"/>
      <c r="O3" s="35"/>
      <c r="P3" s="37"/>
    </row>
    <row r="4" spans="2:16" ht="20.100000000000001" customHeight="1"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I4" s="3" t="s">
        <v>0</v>
      </c>
      <c r="J4" s="3">
        <v>0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7"/>
    </row>
    <row r="5" spans="2:16" ht="20.100000000000001" customHeight="1">
      <c r="B5" s="6" t="s">
        <v>6</v>
      </c>
      <c r="C5" s="19">
        <v>32</v>
      </c>
      <c r="D5" s="19">
        <v>41.9</v>
      </c>
      <c r="E5" s="19">
        <v>52</v>
      </c>
      <c r="F5" s="19">
        <v>61.9</v>
      </c>
      <c r="G5" s="19">
        <v>71.7</v>
      </c>
      <c r="I5" s="3" t="s">
        <v>7</v>
      </c>
      <c r="J5" s="6">
        <v>0</v>
      </c>
      <c r="K5" s="19">
        <f>C5-C3</f>
        <v>10</v>
      </c>
      <c r="L5" s="19">
        <f>D5-C3</f>
        <v>19.899999999999999</v>
      </c>
      <c r="M5" s="19">
        <f>E5-C3</f>
        <v>30</v>
      </c>
      <c r="N5" s="19">
        <f>F5-C3</f>
        <v>39.9</v>
      </c>
      <c r="O5" s="19">
        <f>G5-C3</f>
        <v>49.7</v>
      </c>
      <c r="P5" s="37"/>
    </row>
    <row r="6" spans="2:16" ht="20.100000000000001" customHeight="1">
      <c r="B6" s="6" t="s">
        <v>8</v>
      </c>
      <c r="C6" s="19">
        <v>10</v>
      </c>
      <c r="D6" s="19">
        <v>20</v>
      </c>
      <c r="E6" s="19">
        <v>30</v>
      </c>
      <c r="F6" s="19">
        <v>40</v>
      </c>
      <c r="G6" s="19">
        <v>50</v>
      </c>
      <c r="I6" s="3" t="s">
        <v>8</v>
      </c>
      <c r="J6" s="6">
        <v>0</v>
      </c>
      <c r="K6" s="19">
        <f>$C$6</f>
        <v>10</v>
      </c>
      <c r="L6" s="19">
        <f>$D$6</f>
        <v>20</v>
      </c>
      <c r="M6" s="19">
        <f>$E$6</f>
        <v>30</v>
      </c>
      <c r="N6" s="19">
        <f>$F$6</f>
        <v>40</v>
      </c>
      <c r="O6" s="19">
        <f>$G$6</f>
        <v>50</v>
      </c>
      <c r="P6" s="38"/>
    </row>
    <row r="7" spans="2:16" ht="30" customHeight="1">
      <c r="B7" s="7"/>
      <c r="C7" s="7"/>
      <c r="D7" s="7"/>
      <c r="E7" s="7"/>
      <c r="F7" s="7"/>
      <c r="G7" s="7"/>
      <c r="I7" s="5" t="s">
        <v>9</v>
      </c>
      <c r="J7" s="3">
        <v>0</v>
      </c>
      <c r="K7" s="20">
        <f>K5/K6</f>
        <v>1</v>
      </c>
      <c r="L7" s="20">
        <f t="shared" ref="L7:O7" si="1">L5/L6</f>
        <v>0.99499999999999988</v>
      </c>
      <c r="M7" s="20">
        <f t="shared" si="1"/>
        <v>1</v>
      </c>
      <c r="N7" s="20">
        <f t="shared" si="1"/>
        <v>0.99749999999999994</v>
      </c>
      <c r="O7" s="20">
        <f t="shared" si="1"/>
        <v>0.99400000000000011</v>
      </c>
      <c r="P7" s="21">
        <f>AVERAGE(K7:O7)</f>
        <v>0.99730000000000008</v>
      </c>
    </row>
    <row r="8" spans="2:16" ht="20.100000000000001" customHeight="1">
      <c r="B8" s="7"/>
      <c r="C8" s="7"/>
      <c r="D8" s="7"/>
      <c r="E8" s="7"/>
      <c r="F8" s="7"/>
      <c r="G8" s="7"/>
      <c r="I8" s="8"/>
      <c r="J8" s="8"/>
      <c r="K8" s="9"/>
      <c r="L8" s="9"/>
      <c r="M8" s="9"/>
      <c r="N8" s="9"/>
      <c r="O8" s="9"/>
    </row>
    <row r="9" spans="2:16" ht="33" customHeight="1">
      <c r="B9" s="7"/>
      <c r="C9" s="7"/>
      <c r="D9" s="7"/>
      <c r="E9" s="7"/>
      <c r="F9" s="7"/>
      <c r="G9" s="7"/>
      <c r="I9" s="10"/>
      <c r="J9" s="11"/>
      <c r="K9" s="12"/>
      <c r="L9" s="12"/>
      <c r="M9" s="12"/>
      <c r="N9" s="12"/>
      <c r="O9" s="12"/>
    </row>
  </sheetData>
  <mergeCells count="5">
    <mergeCell ref="C2:G2"/>
    <mergeCell ref="K2:O2"/>
    <mergeCell ref="C3:G3"/>
    <mergeCell ref="J3:O3"/>
    <mergeCell ref="P2:P6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9"/>
  <sheetViews>
    <sheetView tabSelected="1" topLeftCell="A3" workbookViewId="0">
      <selection activeCell="F4" sqref="F4"/>
    </sheetView>
  </sheetViews>
  <sheetFormatPr defaultRowHeight="16.5"/>
  <cols>
    <col min="1" max="1" width="3" customWidth="1"/>
    <col min="2" max="2" width="25.625" style="1" customWidth="1"/>
    <col min="3" max="7" width="8.625" customWidth="1"/>
    <col min="9" max="9" width="25.625" customWidth="1"/>
  </cols>
  <sheetData>
    <row r="2" spans="2:16">
      <c r="B2" s="4" t="s">
        <v>12</v>
      </c>
      <c r="C2" s="31" t="s">
        <v>1</v>
      </c>
      <c r="D2" s="31"/>
      <c r="E2" s="31"/>
      <c r="F2" s="31"/>
      <c r="G2" s="31"/>
      <c r="I2" s="4" t="s">
        <v>13</v>
      </c>
      <c r="J2" s="13" t="s">
        <v>4</v>
      </c>
      <c r="K2" s="31" t="s">
        <v>1</v>
      </c>
      <c r="L2" s="31"/>
      <c r="M2" s="31"/>
      <c r="N2" s="31"/>
      <c r="O2" s="31"/>
      <c r="P2" s="36" t="s">
        <v>21</v>
      </c>
    </row>
    <row r="3" spans="2:16" ht="20.100000000000001" customHeight="1">
      <c r="B3" s="3" t="s">
        <v>10</v>
      </c>
      <c r="C3" s="32">
        <v>22</v>
      </c>
      <c r="D3" s="32"/>
      <c r="E3" s="32"/>
      <c r="F3" s="32"/>
      <c r="G3" s="32"/>
      <c r="I3" s="3" t="s">
        <v>10</v>
      </c>
      <c r="J3" s="33">
        <f t="shared" ref="J3" si="0">$C$3</f>
        <v>22</v>
      </c>
      <c r="K3" s="34"/>
      <c r="L3" s="34"/>
      <c r="M3" s="34"/>
      <c r="N3" s="34"/>
      <c r="O3" s="35"/>
      <c r="P3" s="37"/>
    </row>
    <row r="4" spans="2:16" ht="20.100000000000001" customHeight="1"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I4" s="3" t="s">
        <v>0</v>
      </c>
      <c r="J4" s="3">
        <v>0</v>
      </c>
      <c r="K4" s="3">
        <v>1</v>
      </c>
      <c r="L4" s="3">
        <v>2</v>
      </c>
      <c r="M4" s="3">
        <v>3</v>
      </c>
      <c r="N4" s="3">
        <v>4</v>
      </c>
      <c r="O4" s="3">
        <v>5</v>
      </c>
      <c r="P4" s="37"/>
    </row>
    <row r="5" spans="2:16" ht="20.100000000000001" customHeight="1">
      <c r="B5" s="6" t="s">
        <v>6</v>
      </c>
      <c r="C5" s="19">
        <v>32</v>
      </c>
      <c r="D5" s="19">
        <v>41.9</v>
      </c>
      <c r="E5" s="19">
        <v>52</v>
      </c>
      <c r="F5" s="19">
        <v>61.9</v>
      </c>
      <c r="G5" s="19">
        <v>71.7</v>
      </c>
      <c r="I5" s="3" t="s">
        <v>7</v>
      </c>
      <c r="J5" s="6">
        <v>0</v>
      </c>
      <c r="K5" s="19">
        <f>C5-C3</f>
        <v>10</v>
      </c>
      <c r="L5" s="19">
        <f>D5-C3</f>
        <v>19.899999999999999</v>
      </c>
      <c r="M5" s="19">
        <f>E5-C3</f>
        <v>30</v>
      </c>
      <c r="N5" s="19">
        <f>F5-C3</f>
        <v>39.9</v>
      </c>
      <c r="O5" s="19">
        <f>G5-C3</f>
        <v>49.7</v>
      </c>
      <c r="P5" s="37"/>
    </row>
    <row r="6" spans="2:16" ht="20.100000000000001" customHeight="1">
      <c r="B6" s="6" t="s">
        <v>8</v>
      </c>
      <c r="C6" s="19">
        <v>10</v>
      </c>
      <c r="D6" s="19">
        <v>20</v>
      </c>
      <c r="E6" s="19">
        <v>30</v>
      </c>
      <c r="F6" s="19">
        <v>40</v>
      </c>
      <c r="G6" s="19">
        <v>50</v>
      </c>
      <c r="I6" s="3" t="s">
        <v>8</v>
      </c>
      <c r="J6" s="6">
        <v>0</v>
      </c>
      <c r="K6" s="19">
        <f>$C$6</f>
        <v>10</v>
      </c>
      <c r="L6" s="19">
        <f>$D$6</f>
        <v>20</v>
      </c>
      <c r="M6" s="19">
        <f>$E$6</f>
        <v>30</v>
      </c>
      <c r="N6" s="19">
        <f>$F$6</f>
        <v>40</v>
      </c>
      <c r="O6" s="19">
        <f>$G$6</f>
        <v>50</v>
      </c>
      <c r="P6" s="38"/>
    </row>
    <row r="7" spans="2:16" ht="30" customHeight="1">
      <c r="B7" s="7"/>
      <c r="C7" s="7"/>
      <c r="D7" s="7"/>
      <c r="E7" s="7"/>
      <c r="F7" s="7"/>
      <c r="G7" s="7"/>
      <c r="I7" s="5" t="s">
        <v>9</v>
      </c>
      <c r="J7" s="3">
        <v>0</v>
      </c>
      <c r="K7" s="20">
        <f>K5/K6</f>
        <v>1</v>
      </c>
      <c r="L7" s="20">
        <f t="shared" ref="L7:O7" si="1">L5/L6</f>
        <v>0.99499999999999988</v>
      </c>
      <c r="M7" s="20">
        <f t="shared" si="1"/>
        <v>1</v>
      </c>
      <c r="N7" s="20">
        <f t="shared" si="1"/>
        <v>0.99749999999999994</v>
      </c>
      <c r="O7" s="20">
        <f t="shared" si="1"/>
        <v>0.99400000000000011</v>
      </c>
      <c r="P7" s="21">
        <f>AVERAGE(K7:O7)</f>
        <v>0.99730000000000008</v>
      </c>
    </row>
    <row r="8" spans="2:16" ht="20.100000000000001" customHeight="1">
      <c r="B8" s="7"/>
      <c r="C8" s="7"/>
      <c r="D8" s="7"/>
      <c r="E8" s="7"/>
      <c r="F8" s="7"/>
      <c r="G8" s="7"/>
      <c r="I8" s="8"/>
      <c r="J8" s="8"/>
      <c r="K8" s="9"/>
      <c r="L8" s="9"/>
      <c r="M8" s="9"/>
      <c r="N8" s="9"/>
      <c r="O8" s="9"/>
    </row>
    <row r="9" spans="2:16" ht="33" customHeight="1">
      <c r="B9" s="7"/>
      <c r="C9" s="7"/>
      <c r="D9" s="7"/>
      <c r="E9" s="7"/>
      <c r="F9" s="7"/>
      <c r="G9" s="7"/>
      <c r="I9" s="10"/>
      <c r="J9" s="11"/>
      <c r="K9" s="12"/>
      <c r="L9" s="12"/>
      <c r="M9" s="12"/>
      <c r="N9" s="12"/>
      <c r="O9" s="12"/>
    </row>
  </sheetData>
  <mergeCells count="5">
    <mergeCell ref="C2:G2"/>
    <mergeCell ref="K2:O2"/>
    <mergeCell ref="C3:G3"/>
    <mergeCell ref="J3:O3"/>
    <mergeCell ref="P2:P6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鋁塊  六組全</vt:lpstr>
      <vt:lpstr>水 第1組</vt:lpstr>
      <vt:lpstr>水 第2組</vt:lpstr>
      <vt:lpstr>水 第3組</vt:lpstr>
      <vt:lpstr>水 第4組</vt:lpstr>
      <vt:lpstr>水 第5組</vt:lpstr>
      <vt:lpstr>水 第6組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2020-09-04T05:21:19Z</cp:lastPrinted>
  <dcterms:created xsi:type="dcterms:W3CDTF">2020-09-04T04:59:36Z</dcterms:created>
  <dcterms:modified xsi:type="dcterms:W3CDTF">2020-09-16T14:10:05Z</dcterms:modified>
</cp:coreProperties>
</file>